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45" windowWidth="14805" windowHeight="7170"/>
  </bookViews>
  <sheets>
    <sheet name="11" sheetId="1" r:id="rId1"/>
  </sheets>
  <definedNames>
    <definedName name="_xlnm._FilterDatabase" localSheetId="0" hidden="1">'11'!$A$14:$AC$94</definedName>
  </definedNames>
  <calcPr calcId="145621" calcOnSave="0"/>
</workbook>
</file>

<file path=xl/calcChain.xml><?xml version="1.0" encoding="utf-8"?>
<calcChain xmlns="http://schemas.openxmlformats.org/spreadsheetml/2006/main">
  <c r="P55" i="1" l="1"/>
  <c r="G55" i="1"/>
  <c r="P43" i="1" l="1"/>
  <c r="P41" i="1"/>
  <c r="G43" i="1" l="1"/>
  <c r="G41" i="1"/>
  <c r="P92" i="1" l="1"/>
  <c r="O92" i="1"/>
  <c r="P57" i="1" l="1"/>
  <c r="O57" i="1"/>
  <c r="P54" i="1"/>
  <c r="O54" i="1"/>
  <c r="P48" i="1" l="1"/>
  <c r="P86" i="1" l="1"/>
  <c r="P85" i="1" s="1"/>
  <c r="P84" i="1" s="1"/>
  <c r="O86" i="1"/>
  <c r="O85" i="1" s="1"/>
  <c r="O84" i="1" s="1"/>
  <c r="O48" i="1"/>
  <c r="P38" i="1"/>
  <c r="P33" i="1" s="1"/>
  <c r="P32" i="1" s="1"/>
  <c r="P31" i="1" s="1"/>
  <c r="O38" i="1"/>
  <c r="O33" i="1" s="1"/>
  <c r="O32" i="1" s="1"/>
  <c r="O31" i="1" s="1"/>
  <c r="P23" i="1"/>
  <c r="O23" i="1"/>
  <c r="P21" i="1"/>
  <c r="O21" i="1"/>
  <c r="O17" i="1" l="1"/>
  <c r="O16" i="1" s="1"/>
  <c r="O15" i="1" s="1"/>
  <c r="P17" i="1"/>
  <c r="P16" i="1" s="1"/>
  <c r="P15" i="1" s="1"/>
  <c r="O47" i="1"/>
  <c r="O46" i="1" s="1"/>
  <c r="O45" i="1" s="1"/>
  <c r="P47" i="1"/>
  <c r="P46" i="1" s="1"/>
  <c r="P45" i="1" s="1"/>
</calcChain>
</file>

<file path=xl/sharedStrings.xml><?xml version="1.0" encoding="utf-8"?>
<sst xmlns="http://schemas.openxmlformats.org/spreadsheetml/2006/main" count="1696" uniqueCount="362">
  <si>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</si>
  <si>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</si>
  <si>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</si>
  <si>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</si>
  <si>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</si>
  <si>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</si>
  <si>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</si>
  <si>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</si>
  <si>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</si>
  <si>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</si>
  <si>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</si>
  <si>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 сетевой организации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</si>
  <si>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</si>
  <si>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</si>
  <si>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</si>
  <si>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</si>
  <si>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 производителя электрической энергии , которые содержатся в качестве его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</si>
  <si>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производителя электрической энергии 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</si>
  <si>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производителя электрической энергии 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</si>
  <si>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</si>
  <si>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</si>
  <si>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</si>
  <si>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</si>
  <si>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</si>
  <si>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</si>
  <si>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</si>
  <si>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</si>
  <si>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</si>
  <si>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 (органом местного самоуправления),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</si>
  <si>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</si>
  <si>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</si>
  <si>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</si>
  <si>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</si>
  <si>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</si>
  <si>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</si>
  <si>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</si>
  <si>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</si>
  <si>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</si>
  <si>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Хабаровский край, в том числе:</t>
  </si>
  <si>
    <t>Г</t>
  </si>
  <si>
    <t>нд</t>
  </si>
  <si>
    <t>1.1</t>
  </si>
  <si>
    <t>Технологическое присоединение (подключение),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</si>
  <si>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</si>
  <si>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</si>
  <si>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</si>
  <si>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</si>
  <si>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</si>
  <si>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</si>
  <si>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</si>
  <si>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</si>
  <si>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</si>
  <si>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</si>
  <si>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1000 мм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</si>
  <si>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</si>
  <si>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</si>
  <si>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500 мм</t>
  </si>
  <si>
    <t>Реконструкция ТМ-33 от ХТЭЦ-3 с применением инновационных технологий ППУ и ОДК. ХТС</t>
  </si>
  <si>
    <t>F_505-ХТСКх-19тп</t>
  </si>
  <si>
    <t>F_505-ХТСКх-20тп</t>
  </si>
  <si>
    <t>Амурская область</t>
  </si>
  <si>
    <t>Реконструкция  ТМ  № 4ТПК  по ул. Промышленной г.Благовещенска с применением инновационной технологии ППУ и ОДК</t>
  </si>
  <si>
    <t>F_505-АГ-21тп</t>
  </si>
  <si>
    <t>Реконструкция  ТМ  № 2 г. Благовещенска по ул. Студенческой с целью подключения ПНС к ТС ( L=79,5 м Ду 800мм.).</t>
  </si>
  <si>
    <t>Реконструкция ТМ № 3 г. Благовещенска с увеличением Ду 700 на Ду 1000, СП БТЭЦ</t>
  </si>
  <si>
    <t>H_505-АГ-31</t>
  </si>
  <si>
    <t>Приморский край</t>
  </si>
  <si>
    <t>H_505-ПГт-29тп</t>
  </si>
  <si>
    <t>H_505-ПГт-30тп</t>
  </si>
  <si>
    <t>H_505-ПГт-31тп</t>
  </si>
  <si>
    <t>H_505-ПГт-35тп</t>
  </si>
  <si>
    <t>ЧЛ Кондрашкин А.А.</t>
  </si>
  <si>
    <t>H_505-ПГт-38тп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</si>
  <si>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</si>
  <si>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</si>
  <si>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ООО "ЖилКапИнвест"</t>
  </si>
  <si>
    <t>H_505-ПГт-69тп</t>
  </si>
  <si>
    <t>ООО "ИСК "Аркада"</t>
  </si>
  <si>
    <t xml:space="preserve">Техперевооружение теплотрассы по ул.Новоивановская УТ1068-Н3. (СП ПТС) </t>
  </si>
  <si>
    <t>H_505-ПГт-79тп</t>
  </si>
  <si>
    <t xml:space="preserve">ООО "ЖилКапИнвест" </t>
  </si>
  <si>
    <t xml:space="preserve">Техперевооружение теплотрассы по ул.Киевская УТ1230 - 1232. (СП ПТС) </t>
  </si>
  <si>
    <t>H_505-ПГт-80тп</t>
  </si>
  <si>
    <t>8252-ТП-16</t>
  </si>
  <si>
    <t>ООО "Дальневосточная корпорация"</t>
  </si>
  <si>
    <t>F_505-ПГт-1тп</t>
  </si>
  <si>
    <t>Республика САХА (Якутия)</t>
  </si>
  <si>
    <t>Еврейская автономная область</t>
  </si>
  <si>
    <t>Реконструкция бойлерной группы БТЭЦ с установкой пластинчатых охладителей конденсата</t>
  </si>
  <si>
    <t>H_505-ХТСКб-11</t>
  </si>
  <si>
    <t>F_505-ХТСКб-6тп</t>
  </si>
  <si>
    <t>Постановление мэрии города Биробиджан от 10.11.2015 № 4614</t>
  </si>
  <si>
    <t>800 мм</t>
  </si>
  <si>
    <t>от «14» июня 2016 г. № 533</t>
  </si>
  <si>
    <t xml:space="preserve">Приказ Министерства энергетики РФ об утверждении схемы теплоснабжения г. Хабаровска № 361 от 29.04.2016 г. </t>
  </si>
  <si>
    <t>700 мм</t>
  </si>
  <si>
    <t xml:space="preserve"> Постановление Администрации г. Благовещенска №5335 от 19.12.2014 Постановление №2647 от 23.08.2016 о внесение изменений в схему теплоснабжения города Благовещенска</t>
  </si>
  <si>
    <t>ЧИП Федоров М.В.</t>
  </si>
  <si>
    <t>26,32  Гкал/ч</t>
  </si>
  <si>
    <t>600 мм</t>
  </si>
  <si>
    <t>300 мм</t>
  </si>
  <si>
    <t>400 мм</t>
  </si>
  <si>
    <t>Котельная "Северная" (СП ПТС)</t>
  </si>
  <si>
    <t>400 Гкал/час</t>
  </si>
  <si>
    <t>котельная "Волочаевский городок" в г. Хабаровске</t>
  </si>
  <si>
    <t>ТМ-25 в г. Хабаровске</t>
  </si>
  <si>
    <t>Теплотрасса по ул. Промышленная-Саратовская в г. Хабаровске</t>
  </si>
  <si>
    <t>ТМ-33 в Г. Хабаровске</t>
  </si>
  <si>
    <t>ТМ № 4 в г. Благовещенске</t>
  </si>
  <si>
    <t>ТМ №2 в г. Благовещенксе</t>
  </si>
  <si>
    <t xml:space="preserve">ТМ №3 в г. Благовещенске </t>
  </si>
  <si>
    <t xml:space="preserve">Тепловая сеть от УТ-01096 до границы земельного участка  объекта  в г.Артеме: Офисное здание по ул. Лазо,10 . (СП ПТС) </t>
  </si>
  <si>
    <t xml:space="preserve">Тепловая сеть от УТ-01110А до границы земельного участка  объекта  в г.Артеме: Магазин автомобильных запчастей с АБК в районе ул. Кирова,1. (СП ПТС) </t>
  </si>
  <si>
    <t xml:space="preserve">Тепловая сеть от ответвления коллекторов ТЭЦ-2 до теплотрассы на Патрокл   в г. Владивостоке. (СП ПТС) </t>
  </si>
  <si>
    <t>Теплотрасса по ул.Новоивановская УТ1068-Н3. в г. Владивостоке</t>
  </si>
  <si>
    <t>Теплотрасса по ул.Киевская УТ1230 - 1232. в г. Владивостоке</t>
  </si>
  <si>
    <t>Биробиджанская ТЭЦ</t>
  </si>
  <si>
    <t xml:space="preserve">338 Гкал/час </t>
  </si>
  <si>
    <t>132,0 Гкал/ч</t>
  </si>
  <si>
    <t>256,8 Гкал/ч</t>
  </si>
  <si>
    <t>H_505-АГ-46</t>
  </si>
  <si>
    <t>Прокладка тепловой сети от УТ-01096 до границы земельного участка  объекта  в г.Артеме: Офисное здание по ул. Лазо,10,  Дн 57мм L=30м.п.    (СП ПТС)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</si>
  <si>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</si>
  <si>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</si>
  <si>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</si>
  <si>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</si>
  <si>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</si>
  <si>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</si>
  <si>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тепловой сети № 13 от УТ-1303 в сторону УТ-1304 ул. Вязовая (СП ПТС)</t>
  </si>
  <si>
    <t>H_505-ПГт-100тп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</si>
  <si>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</si>
  <si>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</si>
  <si>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</si>
  <si>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</si>
  <si>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Техперевооружение тепловой сети №12 от УТ 1245 до УТ 1247  ул. Калинина, с Дн 630мм на Дн 720мм L = 396п.м. (СП ПТС)</t>
  </si>
  <si>
    <t>Модернизация АБ № 1 КЦ № 1 в г. Владивостоке, V = 3000м3 (СП ПТС)</t>
  </si>
  <si>
    <t xml:space="preserve">Расширение котельной "Северная" с установкой котла КВГМ-100. (СП ПТС) </t>
  </si>
  <si>
    <t>57 мм</t>
  </si>
  <si>
    <t xml:space="preserve"> Шелег Максим Игорьевич</t>
  </si>
  <si>
    <t>Тепловая сеть от УТ-01096 до границы земельного участка  объекта  в г.Артеме: Офисное здание по ул. Лазо,10  (ПТС)</t>
  </si>
  <si>
    <t>135 мм</t>
  </si>
  <si>
    <t>89 мм</t>
  </si>
  <si>
    <t>Тепловая сеть №11 от УТ-1120 - УТ1123 по ул. Посьетская в г. Владивостоке (СП ПТС)</t>
  </si>
  <si>
    <t>Тепловая сеть №17 УТ1719 в сторону т. А с ул. К. Жигура в г. Владивосток (СП ПТС)</t>
  </si>
  <si>
    <t>№ 646</t>
  </si>
  <si>
    <t>МУПВ «ВПЭС» в целях подключения объекта ОАО "Строитель"</t>
  </si>
  <si>
    <t>Тепловая сеть № 24 от УТ2405 в сторону УТ-2407 по ул. Батарейная в г. Владивостоке</t>
  </si>
  <si>
    <t>Тепловая сеть № 13 от УТ-1303 в сторону УТ-1304 по ул. Вязовая в г. Владивостоке</t>
  </si>
  <si>
    <t>Техперевооружение тепломагистрали 10,12,36 Участок т. "1" (ВТЭЦ-2) - Узел "А" ул. Фадеева - ул. Сахалинская (СП ПТС)</t>
  </si>
  <si>
    <t>Тепломагистраль 10,12,36 Участок т. "1" (ВТЭЦ-2) - Узел "А" ул. Фадеева - ул. Сахалинская в г. Владивостоке</t>
  </si>
  <si>
    <t>МУПВ «ВПЭС» в целях подключения объекта ЖСК-88</t>
  </si>
  <si>
    <t>Тепломагистраль №26 от УТ-2605 в сторону УТ-2606 по ул. Борисенко в г. Владивостоке</t>
  </si>
  <si>
    <t xml:space="preserve">1000 м </t>
  </si>
  <si>
    <t>1020 мм</t>
  </si>
  <si>
    <t xml:space="preserve">820 мм </t>
  </si>
  <si>
    <t>Теплотрасса УТ 1071 - узел А ул. Новоивановская в г. Владивостоке</t>
  </si>
  <si>
    <t>Федеральное Капзенное предприятие Российская государственная компания Владивостокский государственный цирк</t>
  </si>
  <si>
    <t>812/71-16</t>
  </si>
  <si>
    <t>425/71-17</t>
  </si>
  <si>
    <t>ООО "Ареал-Недвижемость"</t>
  </si>
  <si>
    <t xml:space="preserve">Тепловая сеть №12 от УТ 1245 до УТ 1247  по ул. Калинина в г. Владивостоке. </t>
  </si>
  <si>
    <t>Котельный цех № 1 в г. Владивостоке</t>
  </si>
  <si>
    <t>1</t>
  </si>
  <si>
    <t>1.1.3</t>
  </si>
  <si>
    <t>1.1.3.1</t>
  </si>
  <si>
    <t>1.1.3.2</t>
  </si>
  <si>
    <t>1.1.3.3</t>
  </si>
  <si>
    <t>1.1.3.4</t>
  </si>
  <si>
    <t>1.1.3.5</t>
  </si>
  <si>
    <t>1.1.4</t>
  </si>
  <si>
    <t>2</t>
  </si>
  <si>
    <t>2.1</t>
  </si>
  <si>
    <t>2.1.3</t>
  </si>
  <si>
    <t>2.1.3.1</t>
  </si>
  <si>
    <t>2.1.3.2</t>
  </si>
  <si>
    <t>2.1.3.3</t>
  </si>
  <si>
    <t>2.1.3.4</t>
  </si>
  <si>
    <t>2.1.3.5</t>
  </si>
  <si>
    <t>2.1.4</t>
  </si>
  <si>
    <t>3</t>
  </si>
  <si>
    <t>3.1</t>
  </si>
  <si>
    <t>3.1.3</t>
  </si>
  <si>
    <t>3.1.3.1</t>
  </si>
  <si>
    <t>3.1.3.2</t>
  </si>
  <si>
    <t>3.1.3.3</t>
  </si>
  <si>
    <t>3.1.3.4</t>
  </si>
  <si>
    <t>3.1.3.5</t>
  </si>
  <si>
    <t>3.1.4</t>
  </si>
  <si>
    <t>4</t>
  </si>
  <si>
    <t>4.1</t>
  </si>
  <si>
    <t>4.1.3</t>
  </si>
  <si>
    <t>4.1.3.1</t>
  </si>
  <si>
    <t>4.1.3.2</t>
  </si>
  <si>
    <t>4.1.3.3</t>
  </si>
  <si>
    <t>4.1.3.4</t>
  </si>
  <si>
    <t>4.1.3.5</t>
  </si>
  <si>
    <t>4.1.4</t>
  </si>
  <si>
    <t>5</t>
  </si>
  <si>
    <t>5.1</t>
  </si>
  <si>
    <t>5.1.3</t>
  </si>
  <si>
    <t>5.1.3.1</t>
  </si>
  <si>
    <t>5.1.3.2</t>
  </si>
  <si>
    <t>5.1.3.3</t>
  </si>
  <si>
    <t>5.1.3.4</t>
  </si>
  <si>
    <t>5.1.3.5</t>
  </si>
  <si>
    <t>5.1.4</t>
  </si>
  <si>
    <t>ФГУП "Дирекция программы по развитию и физической культуре", Муниципальное казенное учреждение"; "СЗ по строительству и капитальному ремонту"</t>
  </si>
  <si>
    <t>9,55 Гкал/ч</t>
  </si>
  <si>
    <t>6,369  Гкал/ч</t>
  </si>
  <si>
    <t>23,139  Гкал/ч</t>
  </si>
  <si>
    <t>Общество с ограниченной ответственностью  «Коммунальные сети»; Общество с ограниченной ответственностью  «УИП ДВ»; ; Тепловые сети МУП ООО "ИСК "Реал Строй"; Индивидуальный предприниматель Сабитов Ильдар Мифтахонович; Общество с ограниченной ответственностью «Коммунальные сети» ООО "ЧАС"; Тепловые сети МУП Старченко М.В.; ООО "Коммунальные сети" (МУП г. Хабаровска "Тепловые сети") ООО "Строймонтажсервис"; ООО "Б.Браун Авитум Руссланд"; Федеральное агенство воздушного транспорта; ООО "ИСК "Реал Строй"; ООО "Коммунальные сети" (МУП г. Хабаровска "Тепловые сети") ООО "Строймонтажсервис"; ИП Пак Олег Николаевич; ИП Пак Олег Николаевич; ИП Бабий Виталий Ильич; Тепловые сети МУП  владелец Муниципальное казеное учреждение "Служба заказчика по строительству и капитальному ремонту"; ФГУП «ГУСС «Дальспецстрой» при Спецстрое России»; Репин Д.А.; ОАО "Автодиалог"; Ван И.С.; ООО "ИСК "Реал Строй"; ВЧ 35657; ООО "ДВ-Строй"; ДСДВР УКС 7 Службы ФСБ России; ООО "Айсберг-Трэйдинг"</t>
  </si>
  <si>
    <t>4860 т/час</t>
  </si>
  <si>
    <t xml:space="preserve">МУП  города Хабаровска "Тепловые сети" ООО "Строительная компания "Монолит"; Тепловые сети МУП ООО "Компания "Ковчег"; Тепловые сети МУП ИП Шихов Г.В.; Тепловые сети МУП ФГКОУВПО "Хабаровский пограничный институт ФСБ РФ"; Тепловые сети МУП ФГКОУВПО "Хабаровский пограничный институт ФСБ РФ"; ООО "Центральный продовольственный рынок"; Тепловые сети МУП ОАО "ХРСК"; Тепловые сети МУП ООО "Новые технологии Хабаровска"; Джабарова А.Г.; ООО Центральный продовольственный рынок; "Тепловые сети" МУП ЗАО "ТРАНСТРЭЙДСТРОЙ"; "Тепловые сети" МУП        ИП Басманова Л.В.; МУП г.Хабаровска "Тепловые сети" ООО" АмурСтройСервис";  Тепловые сети МУП  собственник жилого дома;  Тепловые сети МУП  владелец ООО "Грант";  Сапунков Александр Давыдович; </t>
  </si>
  <si>
    <t>ПНС № 324 в г. Хабаровске</t>
  </si>
  <si>
    <t>Тепловые сети МУП ООО "Фонд жилищного строительства"; Тепловые сети МУП ФГУП "ГГУСС "Дальспецстрой" при Спецстрое России"; Тепловые сети МУП; ООО "ТехноCити"; Тепловые сети МУП ООО "Фонд жилищного строительства"; "Тепловые сети" МУП        владелец Гасымова Тельмана Гумбата Оглы; ОАО РЖД; Тепловые сети МУП  владелец Ни Григорий Петрович; Тепловые сети МУП    ; Тепловые сети МУП собственник Коровушкин В.А.; ЦБРФ</t>
  </si>
  <si>
    <t xml:space="preserve"> МУП "Городские тепловые сети" муниципального образования "Город Биробиджан"; МУП "Городские тепловые сети" муниципального образования "Город Биробиджан"; МУП "Городские тепловые сети" муниципального образования "Город Биробиджан"; МУП "Городские тепловые сети" МО "Город Биробиджан" (запрос ООО Автосервис); МУП "Городские тепловые сети" МО "Город Биробиджан" (запрос  ООО Стройэлитцентр); МУП "Городские тепловые сети" МО "Город Биробиджан" (запрос  Салманова И.М.о)</t>
  </si>
  <si>
    <t xml:space="preserve"> МУП "Городские тепловые сети" МО "Город Биробиджан"  владелец ООО "ПСК "ПромСтрой"; ИП Мамедоа Х.Ао; МУП "Городские тепловые сети" муниципального образования"Город  Биробиджан"  ; ИП Суриц А.В.;  МУП "Городские тепловые сети" МО "Город Биробиджан" (запрос Бекетова С.В.); </t>
  </si>
  <si>
    <t>Тепломагистраль "ТЭЦ-Город" Головной участок от гл. корпуса до коллекторной; от КС-3г до КС-4г, Тепломагистраль "ТЭЦ-Город"  Головной участок от гл. корпуса до коллекторной</t>
  </si>
  <si>
    <t>240,418 Гкал/ч</t>
  </si>
  <si>
    <t>АО "Амурстрой", ООО "Благовещенскстрой", ООО "Фаворит-Сервис", ООО "Хуа Син", ООО "Сатурн";ЗАО "АНК";Вишневский А.Н.</t>
  </si>
  <si>
    <t>ООО "Стройком"</t>
  </si>
  <si>
    <t>Строительство котельной в Волочаевском городке г. Хабаровска (мощность - 26,32 Гкал/ч)</t>
  </si>
  <si>
    <t xml:space="preserve"> 06.10.2017г</t>
  </si>
  <si>
    <t xml:space="preserve">312/5АГ-17 </t>
  </si>
  <si>
    <t>Реконструкция т/м на ЦЭС  с увличением   Ду 300 мм на Ду 400 мм БТЭЦ от ТП-2Б до УТ-4А L-899 м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</si>
  <si>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</t>
  </si>
  <si>
    <t>H_505-АГ-47</t>
  </si>
  <si>
    <t>F_505-АГ-24</t>
  </si>
  <si>
    <t xml:space="preserve">ТМ на ЦЭС в г. Благовещенске </t>
  </si>
  <si>
    <t>ПНС на ТМ №3 в г. Благовещенске</t>
  </si>
  <si>
    <t>ОАО "Благовещенскстрой", ГКУ "Автотранспортное предприятие Законодательного Собрания Амурской области"</t>
  </si>
  <si>
    <t>ДЮСШ № 3, Тимошенко Л.И.</t>
  </si>
  <si>
    <t>0 т/ч</t>
  </si>
  <si>
    <t>5100 т/ч</t>
  </si>
  <si>
    <t>93,8 Гкал/час</t>
  </si>
  <si>
    <t>18.09.2018 г.</t>
  </si>
  <si>
    <t>20.08.2018 г.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</si>
  <si>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</si>
  <si>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500/600/700/800 мм</t>
  </si>
  <si>
    <t>800/1000/1200 мм</t>
  </si>
  <si>
    <t>700/900 мм</t>
  </si>
  <si>
    <t>ФКП "УЗКС МО РФ", Федеральное казенное предприятие "Управление заказчика капитального строительства Министерства обороны РФ",ООО "ВерноПасификГрупп", ЗАО "Росдорснабжение",МУПВ «ВПЭС»,ООО "Новый дом"</t>
  </si>
  <si>
    <t>500 Гкал/час</t>
  </si>
  <si>
    <t>300 Гкал/час</t>
  </si>
  <si>
    <t>28,572 Гкал/час</t>
  </si>
  <si>
    <t>МУПВ «ВПЭС» в целях подключения объекта Государственного казенного учреждения Приморского края по пожарной безопасности, делам гражданской обороны, защите населения и территорий от чрезвычайных ситуаций,МУПВ «ВПЭС» в целях подключения объекта ООО «СК Система</t>
  </si>
  <si>
    <t>140,5 Гкал/час</t>
  </si>
  <si>
    <t>62,4 Гкал/час</t>
  </si>
  <si>
    <t>60,51 Гкал/час</t>
  </si>
  <si>
    <t>410,659 Гкал/час</t>
  </si>
  <si>
    <t>№656</t>
  </si>
  <si>
    <t>11,534 Гкал/час</t>
  </si>
  <si>
    <t>666/71-17</t>
  </si>
  <si>
    <t>126,7  Гкал/час</t>
  </si>
  <si>
    <t>556/71-17</t>
  </si>
  <si>
    <t>124,49 Гкал/ч</t>
  </si>
  <si>
    <t>59,979 Гкал/ч</t>
  </si>
  <si>
    <t>124,456 Гкал/час</t>
  </si>
  <si>
    <t>86,806 Гкал/час</t>
  </si>
  <si>
    <t>800 мм                                                                           500 мм</t>
  </si>
  <si>
    <t xml:space="preserve"> 1000 мм                                                   800 мм</t>
  </si>
  <si>
    <t xml:space="preserve">Приказ Министерства энергетики РФ об утверждении схемы теплоснабжения г. Владивосток № 300 от 19.05.2015 г. </t>
  </si>
  <si>
    <t>630 мм/720мм/820 мм/1020мм</t>
  </si>
  <si>
    <t>185,5 Гкал/ч</t>
  </si>
  <si>
    <t>350 Гкал/ч</t>
  </si>
  <si>
    <t>250 Гкал/ч</t>
  </si>
  <si>
    <t>Тепловая сеть от ТП 8 до границ земельного участка объекта - "Многоквартирный жилой дом Литер 4 в СХПК "Тепличный" с нежилыми помещениями и магазинами продовольственных товаров на 1 этаже, 1 пусковой комплекс."; Тепловая сеть от ТП 9 до границ земельного участка объекта - «Многоквартирный жилой дом Литер 11», расположенного в с. Чигири, микрорайон «Европейский»; Тепловая сеть от ТП 7А до гранирц земельных участков объектов: - Многоквартирный жилой дом Литер 3 в ЗПУ-2; Многоквартирный (10-ти этажный) жилой дом Литер 4 в ЗПУ-2; Многоквартирный (10-ти этажный) жилой дом Литер 5 в ЗПУ-2; Многоквартирный жилой дом, Литер 7 ул. Игнатьевское шоссе - Тепличная, в кв. 404; Многоквартирный жилой дом, Литер 3 ул. Игнатьевское шоссе - Тепличная, в кв. 404; Многоквартирные жилые дома Литер 3; Многоквартирные жилые дома Литер 4; Тепловая сеть от ТП6С3 до границ земельного участка объекта - "Гараж литер А4 на 40 автомашин и гараж на 8 автомашин" по ул.Мухина 150; ТС от ТП 9 до границ земельного участка объектов: - Многоквартирный жилой дом, Литер 1 в кв. 239; Многоквартирный жилой дом в кв. 11; Многоквартирные жилые дома Литер 5 в с.Чигири; Многоквартирный жилой дом М1, комплекса многоквартирных домов с.Чигири ЖК Южный.; Многоквартирный жилой дом Литер 2 в с. Чигири ЖК Южный.; Склад ООО «Сатурн» в ЗПУ-7 г. Благовещенска; Тепловая сеть от ТП 8А до границ земельного участка объекта - Многоквартирный жилой дом Литер 4 в районе СХПК «Тепличный» с нежилыми помещениями и магазинами продовольственных товаров на 1 этаже, 2-ой пусковой комплекс».</t>
  </si>
  <si>
    <t>Тепловая сеть от УТ3 до границ земельного участка объекта - "Многоквартирный жилой дом  Литер  4  со  встроенными  нежилыми  помещениями  в  квартале  9, Гараж с административными помещениями и склад" по ул.Б/Хмельницкого, 21 в кв.34.</t>
  </si>
  <si>
    <t>Тепловая сеть от УТ1 до границ земельного участка объекта - "Многоквартирный жилой дом по ул.Октябрьская, 261 в квартале 122".</t>
  </si>
  <si>
    <t>Тепловая сеть от ТК4 до границ земельного участка объекта "Реконструкция здания – пристройка крытого катка квартал 177", Тепловая сеть от ТК12 до границ земельного участка объекта "Многоквартирный  жилой  дом (1-ая очередь) в  квартале  88".</t>
  </si>
  <si>
    <t>Тепловая сеть от точки подключения т. А.  до границ земельного участка жилого дома по ул.Володарского, 34 в г.Артеме  (ПТС)</t>
  </si>
  <si>
    <t>Тепловая сеть от УТ1106 до объекта "Многоквартирный жилой дом (корпус 1-4) со встроенно-пристроенными помещениями и автостоянокой, расположенный в районе: г. Владивосток, ул. Фонданная, 3"</t>
  </si>
  <si>
    <t>Тепловая сеть МУПВ ВПЭС связанная с ТС АО "ДГК" в УТ-0331 до объекта: Многофункциональный комплекс в районе ул. Некрасовская 49-а, Тепловая сеть МУПВ ВПЭС связанная с ТС АО "ДГК" в УТ-1726 до объекта: Многоквартирный жилой дом со встроенно-пристроенной парковкой и нежилыми помещениями социального назначения по пр. Красного Знамени,114 в г. Владивостоке</t>
  </si>
  <si>
    <t xml:space="preserve"> Тепловая сеть от неподвижной опоры на тепловой сети 2Ду 250 мм (МУПВ ВПЭС)  в районе ул.Кипарисовая, 4 и связаной с ТС АО "ДГК" в УТ-1306 до объекта " Жилой дом по ул.Кипарисовая, 2 (второй этап: блок-секция 6,7)"</t>
  </si>
  <si>
    <t>Тепловая сеть МУПВ ВПЭС связанная с ТС АО "ДГК" в УТ-1260 к объекту : Жилой дом, расположеный в районе ул.Пихтовая, 35 в г.Владивостока</t>
  </si>
  <si>
    <t xml:space="preserve"> Тепловая сеть от УТ3720 до объекта: Группа объектов жилого строительства по адресу ул. Нейбута, 17 в г. Владивосток</t>
  </si>
  <si>
    <t xml:space="preserve"> Тепловая сеть от УТ1042 до объекта: Здание цирка в г. Владивостоке по ул. Светланская, 103</t>
  </si>
  <si>
    <t>Тепловая сеть от УТ1258 до объекта:  Жилой комплекс из трех 24-этажных жилых зданий со встроенно-пристроенными общественными помещениями и подземными автостоянками в районе ул.Фастовской, 33</t>
  </si>
  <si>
    <t xml:space="preserve">тепловая сеть  эксплуатируемая ООО «Энергия», технологически связанная с ближайшей неподвижной опорой на тепловой сети 2Ду 400 мм к ЦТП Л-28,23,50, эксплуатируемой МУПВ «ВПЭС»  и технологически связанная с магистральной тепловой сетью АО «ДГК» в УТ-1084 к подключаемрму объекту " 5-подъездный 16-18- этажный жилой дом, расположенный по адресу: ул. Ватутина, 4 «д» в г. Владивосток Q=1,559 Гкал/час </t>
  </si>
  <si>
    <t>Тепловая сеть от тепловой сети МУПВ ВПЭС в УТ1224/1, технологически связанная от УТ1224 до объекта :Группа жилых домов (жилой дом № 1, № 2, № 3) по ул. Калинина, 13 г. Владивосток, Q=2,7 Гкал/час (подключение к сетям  МУПВ "ВПЭС" )</t>
  </si>
  <si>
    <t xml:space="preserve">тепловая сеть ООО "Коммунальные сети"технологически связана с  тепловой сетью АО "ДГК" от точки 315 на ТМ-31 до участка 315.54/3 для подключения объекта "«Многоквартирный жилой дом по ул. Гаражная в с. Тополево»";  тепловая сеть в точке подключения 394.03 ТМ-31 до границ земельного участка объекта "Жилой комплекс «Восточный» в г. Хабаровске. Дом № 2, Дом № 3», расположенный в Железнодорожном районе, ул. Карла Маркса, 144а "; тепловая сеть МУП г.Хабаровска "Тепловые сети" технологически связана с  тепловой сетью АО "ДГК" от точки 315 на ТМ-31 до участка 315.48/1 для подключения объекта "Жилой 10-ти этажный дом по ул. М. Расковой. Вторая очередь строительства"; тепловая сеть в точке подключения 911.18/3 ТМ-31 до границ земельного участка объекта "Склад магазин по ул. Хабаровской в Железнодорожном районе г. Хабаровска"; тепловая сеть в точке подключения 315.54/3 ТМ-31 до границ земельного участка объекта «Жилой комплекс, расположенный по адресу: с. Тополево, ул. Гаражная, 19 – 1-я очередь строительства» (жилой дом № 1,) ;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"Административное здание и складские помещения по проспекту 60 лет Октября, 204 "; тепловая сеть ООО "Коммунальные сети"технологически связана с  тепловой сетью АО "ДГК" от точки 315 на ТМ-31 до участка 315.54/3 для подключения объекта" Многоквартирный жилой дом по ул. Зеленой в п. Тополево Хабаровского района";  тепловая сеть в точке подключения 303.00/3 ТМ-31 до границ земельного участка объекта "Центр амбулаторного диализа по ул. Краснодарская,7 в г. Хабаровске"; тепловая сеть в точке подключения 315.48/1 ТМ-31 до границ земельного участка объекта «Жилой коплекс переменной этажности с встроенным магазином по ул. М. Расковой. Первая очередь. Жилой 5-ти этажный дом с встроенным магазином. 1 и 2 этапы строительства"; тепловая сеть ООО "Коммунальные сети"технологически связана с  тепловой сетюь АО "ДГК" от точки 315 на ТМ-31 до участка 315.54/3 для подключения объекта "Многоквартирный жилой дом по ул. Зеленой в п. Тополева Хабаровского района"; тепловая сеть ООО "Коммунальные сети"технологически связана с  тепловой сетью АО "ДГК" от точки 315 на ТМ-31 до участка 313.13/3 для подключения объекта "Индивидуальный жилой дом в с. Матвеевка, кв. Северный, 25 м от дома № 17"; 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"Реконструкция торгового центра по проспекту 60 лет Октября в г.Хабаровске";  тепловая сеть в точке подключения 313.13/3 ТМ-31 до границ земельного участка объекта «с. Матвеевка ул. Взлетная-3 Индивидуальный жилой дом"; тепловая сеть МУП г.Хабаровска "Тепловые сети" технологически связана с  тепловой сетью АО "ДГК" от точки 926 на ТМ-31 до участка 926.18/3 для подключения объекта "Строительство стадиона для спортивных игр по ул. Воровского в г. Хабаровске";  тепловая сеть в точке подключения 614.23/3 ТМ-31 до границ земельного участка объекта «Детепловая сетький сад по ул. Рабочий городок-ул. Ленинградская"; тепловая сеть МУП г.Хабаровска "Тепловые сети" технологически связана с  тепловой сетью АО "ДГК" от точки 913 на ТМ-31 до участка 913.00/3 для подключения объекта "Жилой объект переменной этажности со встроенно-пристр маг по ул.Саратовской ";  тепловая сеть в точке подключения 303.00/5 ТМ-31 до границ земельного участка объекта «г. Хабаровск индивидуальный жилой дом по ул. Абрикосовая-7"; тепловая сеть в точке подключения 911.10/3 ТМ-31 до границ земельного участка объекта «Реконструкция админ. Здания по пр. 60 лет Октября, 204"; тепловая сеть в точке подключения 315.54/3 ТМ-31 до границ земельного участка объекта «Индивидуальный жилой дом. С. Тополево, ул. Зеленая, 31";   тепловая сеть в точке подключения 315.48/1 ТМ-31 до границ земельного участка объекта «Жилой комплекс по Матвеевскому шоссе";  тепловая сеть в точке подключения  301.09/1 ТМ-31 до границ земельного участка объекта «ул. Антенная, 21, жил.дом на 80 квартир для ВЧ ";  тепловая сеть в точке подключения 315.48/1 ТМ-31 до границ земельного участка объекта «Комплекс зданий и сооружений РОСН Управления ФСБ России по Хабаровскому краю ";   тепловая сеть в точке подключения  911.16/3 ТМ-31 до границ земельного участка объекта «Торгово-складской и оздоровительный комплекс производственной базы по ул. Промышленная, 12 "; </t>
  </si>
  <si>
    <t>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 «Группа жилых домов по ул. Трехгорной в Краснофлотепловая сетьком районе г. Хабаровска. 3этап строительства»"; тепловая сеть МУП г.Хабаровска "Тепловые сети" технологически связана с  тепловой сетью АО "ДГК" от точки 339 на ТМ-33 до участка 339.01/3 для подключения объекта "Группа жилых домов с объектами соцкультбыта по ул. Бондаря в Краснофлотепловая сетьком районе г. Хабаровска"; Тепловая сеть от точки подключения 335.НО-71 ТМ-33 до границ земельного участка объекта "Строительство 4-х этажных жилых домов по ул. Хорышева в Краснофлотепловая сетьком районе г. Хабаровска"; 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"Группа жилых домов по ул. Трехгорной в Краснофлотепловая сетьком районе г. Хабаровска"; тепловая сеть МУП г.Хабаровска "Тепловые сети" технологически связана с  тепловой сетью АО "ДГК" от точки 339 на ТМ-33 до участка 632.19/1 для подключения объекта "Торговый комплекс в Краснофлотепловая сетьком районе,хабаровский край, г.Хабаровск,ул.Профессора Даниловского М.П.,д.29А";  Тепловая сеть от точки подключения 328.113/1 ТМ-33 до границ земельного участка объекта «Инд жилой дом по ул.Нефтяной 17а";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"Реконструкция объекта по адресу: г.Хабаровск, ул.Трехгорная 61 под жилые помещения"; тепловая сеть МУП г.Хабаровска "Тепловые сети" технологически связана с  тепловой сетью АО "ДГК" от точки 337 на ТМ-33 до участка 337.03/1 для подключения объекта "Реконструкция нежилого отдельностоящего двухэтажного здания под магазин хозяйственных товаров и офисы по ул. Ильича,12"; Тепловая сеть от точки полкючения 335.67/3 ТМ-33 до границ земельного участка объекта «Здание головного расч.-кассового центра с функц. Кассового центра банка России".</t>
  </si>
  <si>
    <t xml:space="preserve">Тепловая сеть МУП г.Хабаровска "Тепловые сети" технологически связана с  тепловой сетью АО "ДГК" от точки 328 на ТМ-32 до участка 328.27/1 для подключения объекта "Здание магазина по ул. Советепловая сетькая, 50"; тепловая сеть в точке подключения 326.64/3 ТМ-32 до границ земельного участка объекта «Ореховая сопка "Детепловая сетький садв жилом районе "Ореховая сопка в г.Хабаровске"; 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"Объект торгового назначения и административное здание по ул. Лазо, 21"; тепловая сеть МУП г.Хабаровска "Тепловые сети" технологически связана с  тепловой сетью АО "ДГК" от точки 327 на ТМ-32 до участка 327.119/3 для подключения объекта "Торговый комплекс по ул. Воронежской";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«Хабаровский пограничный институт Федеральной службы безопасности Российской Федерации» (г. Хабаровск)";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««1-этажное хранилище на 48 единиц автомобильной техники, обеспечивающей учебный процесс";  тепловая сеть от точки подключения 620.44/3 ТМ-32 до границ земельного участка объекта «Торговый комплекс с кафе, расположенный на земельном участке, принадлежащем ООО "Центральный продовольственный рынок в границах улицы Пушкина - Амурский бульвар"; 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"Группа жилых домов в микрорайоне Большая - Вяземская в г. Хабаровске, участок № 4, жилой дом с подземной автостоянкой";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"Многоквартирный жилой дом по ул. Камская,6"; тепловая сеть в точке подключения 391.119/3 ТМ-32 до границ земельного участка объекта «Производственное здание с бытовымми помещениями по пер. Степной, 17"; тепловая сеть в точке подключения 620.44/3 ТМ-32 до границ земельного участка объекта «Торговый комплекс с кафе, располаженный на земельном участке кадастровый номер27:23:000000:0269,принадлежащем ООО "Центральный продовольственный рынок" в границах улицы Пушкина-Амурский бульвар г. Хабаровска"; тепловая сеть МУП г.Хабаровска "Тепловые сети" технологически связана с  тепловой сетью АО "ДГК" от точки 391 на ТМ-32 до участка 621.00/3 для подключения объекта "Здание склад-магазина литер"г.Хабаровск Ул.Батуевская ветка 20"; тепловая сеть МУП г.Хабаровска "Тепловые сети" технологически связана с  тепловой сетью АО "ДГК" от точки 329 на ТМ-32 до участка 329.34/1 для подключения объекта "Производственное помещение (гараж и автосервис) по ул.Л.Шмидта,3"; тепловая сеть МУП г.Хабаровска "Тепловые сети" технологически связана с  тепловой сетью АО "ДГК" от точки 392 на ТМ-32 до участка 392.109/3 для подключения объекта "Жилой дом по улДемьяна Бедного в г.Хабаровске;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"Индивидуальный жилой дом на земельных участках по ул. Железнодорожная 21,23,25; тепловая сеть МУП г.Хабаровска "Тепловые сети" технологически связана с  тепловой сетью АО "ДГК" от точки 391 на ТМ-32 до участка 391.108/1 для подключения объекта "Многоэтажный жилой дом с подземной автостоянкой по пер. Албанскому в г. Хабаровске";  тепловая сеть от точки подключения 327.92/1 ТМ-32 до границ земельного участка объекта «Индивидуальный жилой дом по адресу: г.Хабаровск. Ул. Безымянная. 21"; </t>
  </si>
  <si>
    <t xml:space="preserve"> Тепловая сеть МУП "Гтепловая сеть", связанная с тепловой сетью АО "ДГК" "Город" в точке подключения ТК-25г  к объекту  «24 кв. жилой дом №2, расположенный по адресу: ЕАО, г. Биробиджан, 92 м на юг от дома №74а по ул. Советепловая сетькой»; Тепловая сеть МУП "Гтепловая сеть", саязанная с тепловой сетью АО "ДГК"  "ДСМ" в точке подключения ТК-3д к объекту " 3-х этажный жилой дом", расположенный по адресу: ЕАО, г. Биробиджан, 237 м на северо-запад от дома №23 по ул. 40 лет Победы. ;Тепловая сеть МУП "Гтепловая сеть", связанная с тепловой сетью АО "ДГК"  "ДСМ" в точке подключения ТК-3д к объекту " Многоквартирный 5-ти этажный жилой дом №1", расположенный по адресу: ЕАО, г. Биробиджан, 63 м на запад от дома №11 по ул.40 лет Победы. ; Тепловая сеть МУП "Гтепловая сеть", связанная с тепловой сетью АО "ДГК"  "ДСМ" в точке подключения ТК-3д к объекту 3-х этажный жилой дом, расположенный по адресу: ЕАО, г. Биробиджан, 237 м на северо-запад от дома №23 по ул. 40 лет Победы.; Тепловая сеть МУП "Гтепловая сеть", связанная с тепловой сетью АО "ДГК"  "ДСМ" в точке подключения ТК-3д к  объектуа "5-ти этажный многоквартирный жилой дом № 2, расположенный по адресу: ЕАО г. Биробиджан, ул. Обозная, д. 7".; Тепловая сеть МУП "Гтепловая сеть", связанная с тепловой сетью АО "ДГК" "ДСМ" в точке подключения ТК-3д к  объекту "Развлекательный центр, имеющий адресный ориентир: ЕАО, г.Биробиджан. 46 м на северо-восток от дома №77 по ул. 40 лет Победы"</t>
  </si>
  <si>
    <t xml:space="preserve"> Тепловая сеть МУП "Гтепловая сеть", связанная с тепловой сетью АО "ДГК"  "Город" в точке подключения КС-6г к объекту "Многоквартирный жилой дом по адресу 2 м на юго-восток от дома № 206 по ул. Дзержинского в г. Биробиджане, ЕАО; Тепловая сеть от ТК-11г тепломагистрали "Город" до границ земельного участка объекта "Административное здание,40м на юг от дома №1 по ул.Пионерской; Тепловая сеть МУП "Гтепловая сеть", связанная с тепловой сетью АО "ДГК" "Город" в точке подключения ТК-18г к объекту "Административное здание, расположенное по адресу ул. Чапаева 7 г. Биробиджан; Тепловая сеть МУП "Гтепловая сеть", связанная с тепловой сетью АО "ДГК" "Город" в точке подключения КС-3г к объекту " Жилой дом №1 в квартале между ул. Шолом-Алейхема - Ленина - Димитрова; Тепловая сеть МУП "Гтепловая сеть", связанная с тепловой сетью АО "ДГК"  "Город" в точке подключения  ТК-23Г к объекту Магазин "Цветы", расположенный по адресу: 4м на северо-запад от дома №59 по ул. Советепловая сетькой г. Биробиджан; Тепловая сеть МУП 2Гтепловая сеть", связанная с тепловой сетью АО "ДГК" "Город" в точке подключения ТК-10г к объекту "Кафе "Симха", расположенное по адресу: г. Биробиджан ул Ленина 19"; Тепловая сеть МУП "Гтепловая сеть", связанная с тепловой сетью АО "ДГК" "Город" в точке подключения ТК-7г к объекту "Гараж-мастерская" г. Биробиджан  ул. Калинина район дома №59а, бокс №3"; Тепловая сеть МУП "Гтепловая сеть", связанная с тепловой сетью АО "ДГК"  "Город" в точке подключения ТК-25г к объекту "Строительство 36 квартирного жилого дома №1 по адресу: г. Биробиджан, 92м на юг дома №74а по ул. Советепловая сетькой";  Тепловая сеть МУП "Гтепловая сеть", связанная с тепловой сетью АО "ДГК" "Город" в точке подключения КС-6г к объекту "Строительство 80 квартирного жилого дома, расположенного по адресу: г. Биробиджан, 20м на север от дома №22а по ул. Миллера" ; Тепловая сеть МУП "Гтепловая сеть", связанная с тепловой сетью АО "ДГК" "Город" в точке подключения ТКС-1г к объекту "Строительство многоквартирного (45 квартир) жилого дома" расположенное по адресу: г. Биробиджан, 100 м на юго-запад от дома № 39 по ул. Советепловая сетькой";  Тепловая сеть МУП "Гтепловая сеть", связанная с тепловой сетью АО "ДГК"  "Город" в точке подключения КС-3г к объекту "Строительство 5-ти этажного жилого дома №2, расположенного по адресу: г. Биробиджан, 106м на юг от дома №40 по ул. Ленина" ; Тепловая сеть МУП "Гтепловая сеть", связанная с тепловой сетью АО "ДГК" "Город" в точке подключения ТК-12г к  объекту «Строительство здания ОГКУ "Многофункциональный центр предоставления государственных и муниципальных услуг в ЕАО",  расположенный по адресу: ЕАО, г. Биробиджан,  172 м на запад от дома №13 по ул. Пушкина»; Тепловая сеть МУП "Гтепловая сеть", связанная с тепловой сетью АО "ДГК" "Город" в точке подключенияТК-10г к объекту «2 пятиэтажных жилых дома,  расположенные по адресам: ЕАО, г. Биробиджан, ул. Шолом-Алейхема, 15, 15А»; Тепловая сеть МУП "Гтепловая сеть", связанная с тепловой сетью АО "ДГК" "Город" в точке подключения КС-3г к объекту «Застройка жилыми домами квартала между ул. Шолом-Алейхема - Ленина - Димитрова в г. Биробиджане. Многоквартирный жилой дом №3. Первый этап строительства. Корпус №1, расположенного по адресу: ЕАО, Г. Биробиджан, ул. Ленина 37»,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</si>
  <si>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600м. (СП ХТС)</t>
  </si>
  <si>
    <t>I_505-ХТСКх-61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</si>
  <si>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 Тепловая сеть от УТ-1 до границы земельного участка объекта Строительство детепловая сетького сада на 230 мест в микрорайоне "Волочаевский городок"по МП "Обеспечение качества и доступности образования на 2014-2016 гг", тепловая сеть ФГБУ "ЦЖКУ" МО РФ по ВВО технологически связанная с тепловой сетью АО "ДГК" в точке УТ-1 для подключения объекта "Строительство школы в микрорайоне Волочаевский городок по МП Обеспечение качества и доступности образования на 2014-2020 годы</t>
  </si>
  <si>
    <t xml:space="preserve"> Тепловая сеть от участка 213.14/3 ТМ-25 до границ земельного участка объекта "Многоэтажный жилой дом со встроенно-пристроенными помещениями по ул. Калинина-пер. Госпитальный в Кировском р-оне г. Хабаровска" - 2 очередь 5-и этажный жилой дом со встроенно-пристроенными помещениями; тепловая сеть от точки 254.36/1 ТМ-25 до границ земельного участка объекта "Бизнес-центр с группой жилых домов по ул. Кавказской и набережной реки Амур. 1 этап строительства. Жилые дома по ГП1, ГП2,ГП4,ГП5.Подземные автостоянки по ГП3, ГП6. II этап. Жилой дом с пристроенной автостоянкой по ГП7.";тепловая сеть от точки 212.06/1 ТМ-25 до границ земельного участка объект "Административное здания со складскими помещениями, расположенные по адресу: г. Хабаровск, ул. Тихоокеанская,47"; тепловая сеть от точки 815.00/3 ТМ-25 до границ земельного участка   объекта "Жилой дом с объектом обслуживания жилой застройки во встроенно-пристроенных помещениях"; тепловая сеть от точки 250.10/1  ТМ-25 до границ земельного участка объекта «Административное здание с гостиницей и парковкой по ул. Истомина 56-а «Апартамент-отель» в г. Хабаровске»; тепловая сеть от точки 250.12/1   ТМ-25 до границы земельного участка объекта "Группа жилых домов со встроенными административными помещениями и подземными автостоянками в границах ул. Тургенева - Амурский бульвар - Комсомольская 1 очередь"; тепловая сеть от точки  813.26/5 на ТМ-25 до границы земельного участка  объекта "Магазин по ул. Волочаевской в г. Хабаровске";  тепловая сеть от точки 813 на ТМ-25 до участка 813.31/1 для подключения объекта "Административное здание с кафе и подземной автопарковкой по ул. Пионерской";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"Жилой дом со встроенно-пристроенными помещениями общественного назначения и подземным гаражом-стоянкой по ул. Волочаевской в Индустриальном районе г. Хабаровска";тепловая сеть МУП г.Хабаровска "Тепловые сети" технологически связана с  тепловой сетью АО "ДГК" от точке 813 на ТМ-25 до участка 813.31/1 для подключения объекта "Административное здание со встроенными торговыми помещениями по ул. Волочаевской в г. Хабаровске"; тепловая сеть МУП г.Хабаровска "Тепловые сети" технологически связана с  тепловой сетью АО "ДГК" в точке 250 на ТМ-25 до участка 250.10/1 для подключения объекта Строительство сквера "Город воинской славы"; тепловая сеть МУП г.Хабаровска "Тепловые сети" технологически связана с  тепловой сетью АО "ДГК" от точке 253 на ТМ-25 до участка 253.00/5 для подключения объекта "Многофункциональное здание по адресу: г. Хабаровск, ул. Фрунзе, 53";тепловая сеть МУП г.Хабаровска "Тепловые сети" технологически связана с  тепловой сетью АО "ДГК" от точке 250 на ТМ-25 до участка 250.10/1 для подключения объекта" Реконструкция существующего здания под адм.здание ул.Тургенева 76-А в центр. Районе г.Хабаровска"; тепловая сеть в точке подключения  блок 814 ближайшая неподвижная опораТМ-25 до границ земельного участка "Жилой дом по ул. Калинина в Центральном районе г. Хабаровска" тепловая сеть МУП г.Хабаровска "Тепловые сети" технологически связана с  тепловой сетью АО "ДГК" от точки 611 на ТМ-25 до участка 611.05/1 для подключения объекта "Капитальный ремонт продовольственного магазина по ул. Ленина,22 в г. Хабаровске"; 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"Магазин промышленных товаров, расположенный в жилом доме по адресу:г.Хабаровск, ул.Волочаевская.87";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 "Жилой дом со встроенными офисными помещениями и подземной автостоянкой по ул. Истомина в г. Хабаровске";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объекта"; тепловая сеть в точке подключения  812.22/1 ТМ-25 до границ земельного участка объекта "Торговый центр по продажам автомобилей по ул. П. Морозова в г. Хабаровске"; тепловая сеть в точке подключения  252.12/1 ТМ-25 до границ земельного участка объекта «6 – 10 этажный жилой дом по ул. Запарина в г. Хабаровске», 1очередь, 3-ий пусковой комплекс»; тепловая сеть МУП г.Хабаровска "Тепловые сети" технологически связана с  тепловой сетью АО "ДГК" от точки 253 на ТМ-25 до участка 253.00/5 для подключения объекта "Торговый центр по ул. М. Амурского 36";  тепловая сеть в точке подключения  232 ближайшая неподвижная опора ТМ-25 до границ земельного участка объекта "Административное 3-х этажное здание по ул. Металлистов, 19"; тепловая сеть в точке подключения 813.63/3 ТМ-25 до границ земельного участка объекта "Офисное здание, многоэтажный жилой комплекс, подз автостоянка, наземн автопарковка, Блюхера";   тепловая сетьв точке подключения 252.08/3 ТМ-25 до границ земельного участка объекта "Два жилых дома переменной этажности со встроенно-пристроенным магазином, офисами и подземными автостоянками по ул. Запарина - пер.Солдатепловая сетькому";  тепловая сеть в точке подключения  815.00/3 ТМ-25 до границ земельного участка объекта "Администр. Зд. По адр.: ул. Кавказская, 35, литер А"; тепловая сеть в точке подключения 250.10/1 ТМ-25 до границ земельного участка объекта "Административное здание по ул.Истомина в г. Хабаровске"; тепловая сеть АО "ДГК" 253.28/1 ТМ-25 до границ земельного участка объекта "Функциональное помещение ГУ Банка, ул. М-А, 21"; тепловая сеть в точке подключения  250.10/1 ТМ-25 до границ земельного участка объекта "Жилой дом по ул. Истомина, 62";   тепловая сеть в точке подключения  253.00/5 ТМ-25 до границ земельного участка объекта "Гостиница ул. Фрунзе-Уссурийский бульвар в Центральном районе г. Хабаровска"; тепловая сеть в точке подключения  815.07/1 ТМ-25 до границ земельного участка объекта "группа жилых домов с помещ. многофункц. назнач. и подз. автост. по ул. Истомина в центр.р-не"; тепловая сеть в точке подключения 815.07/1 ТМ-25 до границ земельного участка объекта "перенос жил. Дома-памятника дерев.архитектуры с ул. Тургенева, 32 на ул. Калинина в Центр.р-не г. Ха."; тепловая сеть в точке подключения  815.07/1 ТМ-25 до границ земельного участка объекта "Жилой дом по ул. Шуранова в Центр.р-не."; тепловая сеть в точке подключения  254.36/1 ТМ-25 до границ земельного участка объекта "Жилой дом со встроено-пристроенными офисами. Магазинами и подз. Автост. По ул. Тургенева - УсБульвар. 2 очередь.";  тепловая сеть в точке подключения  611.05/1 ТМ-25 до границ земельного участка объекта "Реконструкция здания детепловая сетького дома № 1 по ул. Ленина"; тепловая сеть в точке подключения  662.04/7 ТМ-25 до границ земельного участка объекта "Нежилое помещение в жилом доме по Ам.бульвару,62",  тепловая сеть от участков 815.02 и 815.03 ТМ-25 до границ земельного участка объекта "Жилой дом с офисами и подземной автопарковкой по ул. Ленина 12,14 в Центральном районе г. Хабаровска, теловая сеть МУП г. Хабаровска"Тепловые сети" технологически связанная с тепловой сетью АО "ДГК" от точки 813 на ТМ-25 до участка 813.63/6 для подключения объекта "Жилые дома по ул. Пионерской в Индустриальном районе",тепловая сеть МУП г. Хабаровска "Тепловые сети" технологически связанная с тепловой сетью АО "ДГК" от точки 812 на ТМ-25 до участка 812.49/3 для подключения объекта "Краевой дворец единоборств «Самбо» в г. Хабаровске"</t>
  </si>
  <si>
    <t>Общество с ограниченной ответственностью «ЛЕРУА МЕРЛЕН ВОСТОК» ; ООО "Строительное управление - 96"; Тепловые сети МУП ООО "Диалог"; Шляховой О.З.; МУП  города Хабаровска "Тепловые сети" ООО "Гефест"; МУП  города Хабаровска "Тепловые сети" ДВ "Девелопменская компания"; Тепловые сети МУП ООО "Лазурит"; Тепловые сети МУП Равкин Е.О. ; Тепловые сети МУП ООО "Хабаровский клуб спортивного картинга"; Тепловые сети МУП ООО "Гелант"; Тепловые сети МУП Булгак Э.В.; Тепловые сети МУП МКУ "СЗ по капстрою и капремонту"; Тепловые сети МУП Спорт КИК Мастер; "ТС" МУП г.Хабаровска ООО "Интерпрожект"; ООО "УИП"; Тепловые сети МУП  владелец Доценко Владимир Игоревич; Тепловые сети МУП   владелец ИП Лисуненко Наталья Алексеевна; Тепловые сети МУП  владелец ОАО "Дальлесмонтаж"; ООО "Сфера"; УМВД России по Хабаровскому краю ; Тепловые сети МУП  владелец ОАО "Дальлесмонтаж"; ООО "Регион"; ООО "СтройГРАД"; ООО "Фонд жилищного строителства"; ИП Макаров К.А.; ООО "Дивелопер"; ГУ ЦБРФ; ООО "Меркурий"; Ишмухаметова Н.Ф.; ООО ГРЕЙП; ФГУП «ГУСС «Дальспецстрой» при Спецстрое России»; ФГУП «ГУСС «Дальспецстрой» при Спецстрое России»; ФГУП «ГУСС «Дальспецстрой» при Спецстрое России»; ООО "Дальстройиндустрия"; ГУ "Служба заказчика министерства строительства Хабаровского края"; МАУ "Хабаровская студия телевидения", ООО "К-РИШУВИЛЛ", МУП г. Хабаровска "Тепловые сети" ООО Фонд жилищного строительства", МУП г. Хабаровска "Тепловые сети" КГКУ "СЗ Министерства строительства Хабаровского края"</t>
  </si>
  <si>
    <t>71/16111826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</si>
  <si>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</t>
  </si>
  <si>
    <t>ФГБОУ ВО "ДВГАВК"</t>
  </si>
  <si>
    <t>Тепловая сеть от котельной в Волочаевском городке г. Хабаровска до "ФГБОУ ВО ДГАФК", г. Хабаровск. Дальневосточный учебно-спортивный центр подготовки"</t>
  </si>
  <si>
    <t>Тепловая сеть от ТК15А до границы земельного участка объекта "Оранжерея теплицы" Литер А2 по ул.Рабочая, 180/4 в квартале 167Б. ТС от ТК22С3 до границы земельного участка объекта "Многоквартирный жилой дом по ул. Конная 38-42 кв.327".Тепловая сеть от УТ-4С3 до границ земедьного участка объекта - 1-ая очередь (в том числе тёплые склады и помещения – 0,070 Гкал/час, административное здание с торговым залом -  0,055 Гкал/час, тёплый склад – 0,045 Гкал/час) по адресу г. Благовещенск ЗПУ-5 (район ул. Промышленная- Мухина), Тепловая сеть от ТК-24СЗ до границы земельного участка объекта "Спортивно-досуговый центр по ул. Горького, 26-28 в квартале 93"</t>
  </si>
  <si>
    <t>МКП "ГСТК";Лазуткина Ю.В.;Белоусов Д.А.; Солдаткин А.Ю.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</si>
  <si>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</si>
  <si>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Техперевооружение тепловой сети от УТ2617 - УТ2619 ул.Героев Хасана  с 2Ду 800мм на 2Ду 1000мм</t>
  </si>
  <si>
    <t>I_505-ПГт-111тп</t>
  </si>
  <si>
    <t>Тепловая сеть МУПВ ВПЭС связанная с ТС АО "ДГК" в УТ-1232 до объекта:  Многоквартирный жилой дом в районе ул.Можжевеловая, 16а в г.Владивостоке; Тепловая сеть МУПВ ВПЭС связанная с ТС АО "ДГК" в УТ-2620 до объекта:  Многоквартирный жилой дом со встроенной автостоянкой и нежилыми помещениями социального назначения по ул.Сафонова, 7 в г.Владивостоке</t>
  </si>
  <si>
    <t>МУПВ ВПЭС в целях подключения объекта ООО "Новый дом" ; МУПВ ВПЭС в целях подключения объекта ООО СК "Аврора строй"</t>
  </si>
  <si>
    <t xml:space="preserve">Тепловая сеть № 26 от УТ-2617 в сторону УТ-2618  по ул.Героев Хасана. </t>
  </si>
  <si>
    <t>81 Гкал/час</t>
  </si>
  <si>
    <t>109,49 Гкал/ч</t>
  </si>
  <si>
    <t>0 Гкал/ч</t>
  </si>
  <si>
    <t>5,82 Гкал/ч</t>
  </si>
  <si>
    <t>357,4 Гкал/ч</t>
  </si>
  <si>
    <t>297,3 Гкал/ч</t>
  </si>
  <si>
    <t>249,9 Гкал/ч</t>
  </si>
  <si>
    <t xml:space="preserve">215,0 Гкал/час </t>
  </si>
  <si>
    <t>Год раскрытия информации: 2018 год</t>
  </si>
  <si>
    <t xml:space="preserve">Тепловая сеть МУПВ ВПЭС от неподвижных опор возле узлов трубопроводов УТ-1400 и  УТ-2800 до объекта "Жилые комплексы Г1, Г2, В в жилом районе "Снеговая Падь" в г.Владивостоке."  ,УТ-2  по ул.Камский переулок , 6 на тепловой сети МУПВ ВПЭС , связаной с тепловой сетью АО "ДГК" в УТ- 0219 до объекта "Строительство, реконструкция объектов Владивостокского президентского училища на 560 человек и комплекса зданий и сооружений филиала ВУНЦ ВМФ ВМА.", УТ-1 на тепловых сетях ООО "Энерготранспортная компания" технологически связанной с тепловой сетью АО "ДГК" в УТ-4012 к объекту"Жилой комплекс со встроенными помещениями общественного назначения по ул.Лесная, в г.Владивостоке.", Тепловая сеть на границе земельного участка подключаемого объекта технологически связанная с ближайшей неподвижной опорой  на тепловой сети 2Ду 600мм, эксплуатируемой МУПВ «ВПЭС» в районе ТЦ «Северная», и с магистральной тепловой сетью АО «ДГК» на выходе тепловой сети с территории ТЦ - «Северная»«Жилой комплекс в районе ул. Русская, 73б». , Тепловая сеть на границе земельного участка подключаемого объекта технологически связанная с ближайшей неподвижной опорой  на тепловой сети 2Ду 600мм, эксплуатируемой МУПВ «ВПЭС» в районе ТЦ «Северная», и с магистральной тепловой сетью АО «ДГК» на выходе тепловой сети с территории ТЦ - «Северная»«Жилой комплекс в районе Русская, 100», Тепловая сеть МУПВ ВПЭС на выходе тепловой сети (отм.37) с территории ТЦ "Северная" до объекта "Строительство жилых домов в г. Владивостоке. Жилой район «Снеговая Падь». Жилой комплекс Д. I этап строительства"; </t>
  </si>
  <si>
    <t>Тепловая сеть МУПВ ВПЭС связанная с ТС АО "ДГК"к объекту  "Детский сад" по ул.  по Станюковича, 31" ; Тепловая сеть МУПВ ВПЭС связанная с ТС АО "ДГК" в УТ-1018 к объекту«Комплексная реконструкция с элементами реставрации памятника истории и культуры Административного здания торгового дома «Кунст и Альберс» и современное приспособление его под филиал выставочного центра Государственного Эрмитажа в г. Владивостоке» расположенного по адресу: г. Владивосток, ул. Светланская, 38/40; Тепловая сеть  МУПВ «ВПЭС» в районе Партизанского проспекта, 44 и связанная с ТС АО «ДГК» в УТ 0317 до обьекта "Гостиничный комплекс» в районе Партизанского проспекта, 44 г. Владивостоке".;Тепловая сеть МПВ ВПЭС в районе  ул.Казанская, 4 и связанная с ТС АО "ДГК" до объекта "Спортивный зал со вспомогательными помещениями МОУ СОШ № 6"</t>
  </si>
  <si>
    <t>МУПВ "ВПЭС" в целях подключения объекта КГАУК "Приморская государственная картинная галерея"; МУПВ "ВПЭС" в целях подключения объекта Государственного казенного учреждения Приморского края по пожарной безопасности, делам гражданской обороны, защите населения и территорий от чрезвычайных ситуаций;МУПВ "ВПЭС" в целях подключения объекта ООО "Ренессанс"</t>
  </si>
  <si>
    <t xml:space="preserve"> 30.06.2017</t>
  </si>
  <si>
    <t xml:space="preserve"> № 654 </t>
  </si>
  <si>
    <t>Дошкольное образовательное учреждение на 140 мест с многоквартирным жилым домом и сквером в г. Владивостоке в районе ул. Леонова, 64-79. 1 этап строительства</t>
  </si>
  <si>
    <t>МУПВ «ВПЭС» в целях подключения объекта ООО «Альянс Строй Проект»</t>
  </si>
  <si>
    <t xml:space="preserve"> Тепловая сеть МУПВ ВПЭС связанная с ТС АО "ДГК"  к объекту  П"Жилой дом" по ул. Черняховского, 9; Тепловая сеть от УТ1258 до объекта " Реконструкция жилого дома по ул. Фастовская, 29 в г. Владивостоке, в многоквартирный жилой дом со встроенными нежилыми помещениями" ,  Тепловая сеть от УТ1256/1 до объекта "Многоквартирный жилой дом в районе ул. Очаковская,5 в г. Владивостоке",Тепловая сеть МУПВ ВПЭС связанная с ТС АО "ДГК" в УТ-1068 к объекту Жилые дома по адресу: г. Владивосток, ул. Зейская, 10 первый и второй этап, тепловая сеть МУПВ ВПЭС связанная с ТС АО "ДГК" к объекту "Детский сад" по ул. Тихвинская, 5</t>
  </si>
  <si>
    <t>МУПВ «ВПЭС» в целях подключения объекта Управление (Дирекция) по обустройству государственной границы Российской Федерации Федеральной службы безопасности Российской Федерации», ООО «ЖК-Строй», МУПВ «ВПЭС» в целях подключения объекта АО «Ремстройцентр», МУПВ «ВПЭС» в целях подключения объекта ОАО "Строитель", МУПВ «ВПЭС» в целях подключения объекта Пограничное управление ФСБ России по Приморскому краю; МУПВ "ВПЭС" в целях подключения объекта АО "Ремстройцентр"; Пограничное управление по Приморскому краю ФСБ России.</t>
  </si>
  <si>
    <t>Техперевооружение тепловой сети № 03 от УТ 0310 -  УТ 0312  пр. Красного Знамени г. Владивосток (СП ПТС)</t>
  </si>
  <si>
    <t>I_505-ПГт-119тп</t>
  </si>
  <si>
    <t>№ 842/71-16</t>
  </si>
  <si>
    <t>Тепловая сеть от тепловой сети МУПВ ВПЭС в УТ 0310-0312 до Общественно-жилого комплекса «Тополиная аллея» по Океанскому проспекту, 52-58 в г.Владивостоке»Q=2,565 Гкал/час (подключение к сетям  МУПВ "ВПЭС" )</t>
  </si>
  <si>
    <t>ООО "Атлантикс"</t>
  </si>
  <si>
    <t>Теплотрасса по ул. УТ 0310 -  УТ 0312  пр. Красного Знамени г. Владивостоке</t>
  </si>
  <si>
    <t>73,18 Гкал/ч</t>
  </si>
  <si>
    <t>478 мм</t>
  </si>
  <si>
    <t>530 мм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</si>
  <si>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</si>
  <si>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</si>
  <si>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Строительство ПНС-324 (450 Гкал/час) ХТС</t>
  </si>
  <si>
    <t xml:space="preserve">Строительство сетей  водоснабжения на подключение объекта ЛПУ № 3 в г. Нерюнгри магистрального газопровода "Сила Сибири"  протяженностью 2,6 км диам. трубопровода 250 мм, 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</si>
  <si>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</si>
  <si>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  1 км диам. трубопровода  700 мм,   1,6 км диам. 250мм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</si>
  <si>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</si>
  <si>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 протяженностью 0,15 км диам. 350мм, 2,15 диам. 250 мм</t>
  </si>
  <si>
    <t>I_505-НГ-70</t>
  </si>
  <si>
    <t>ТМ-31 в г. Хабаровске</t>
  </si>
  <si>
    <t>Постановление мэрии города Биробиджан от 10.11.2015 № 4614. Постановление мэрии города Биробиджан №522 от 06.03.2018 "Об утверждении "Актуализированной схемы теплоснабжения муниципального образования "Город Биробиджан" Еврейской автономной области на период до 2032 года на 2018 год".</t>
  </si>
  <si>
    <t>Приказ Минэнерго России об утверждении актуализированной схемы теплоснабжения г. Хабаровска до 2033 г. от 07.05.2018 № 362</t>
  </si>
  <si>
    <t>27.04.2018</t>
  </si>
  <si>
    <t>302/71-18</t>
  </si>
  <si>
    <t xml:space="preserve"> Тепловая сеть от точки 394 на ТМ-31 до участка 394.03/1 для подключения объекта «Жилой комплекс «Восточный» в г. Хабаровске. Дом №4, 5, 6»</t>
  </si>
  <si>
    <t>ООО "УИП ДВ"</t>
  </si>
  <si>
    <t>376 Гкал/час</t>
  </si>
  <si>
    <t>2019</t>
  </si>
  <si>
    <t xml:space="preserve"> Постановление Администрации г. Благовещенска №1040 от 13.04.2018 "Об утверждении схемы теплоснабжения города Благовещенска на период до 2034 года"</t>
  </si>
  <si>
    <t xml:space="preserve"> 15.12.2016 </t>
  </si>
  <si>
    <t xml:space="preserve">798/71-17/АП01/0960/17 </t>
  </si>
  <si>
    <t>Сеть водоснавбжения от УВ-3 (водовод №№5 и 6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</si>
  <si>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ПАО "Газпром"</t>
  </si>
  <si>
    <t>70,54 (м3/сут)</t>
  </si>
  <si>
    <t>сеть водоснабжения от УВ-3 водоводов №№ 5 и 6 до объекта ПАО "Газпром"</t>
  </si>
  <si>
    <t>799/71-17/АП01/0962/17</t>
  </si>
  <si>
    <t>Сеть водоотведения  вблизи подключения холодного водоснабжения в точке УВ-3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</si>
  <si>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68,95 (м3/сут)</t>
  </si>
  <si>
    <t>сеть водоотведения вблизи УВ-3 до объекта ПАО "Газпром"</t>
  </si>
  <si>
    <t>797/71-17/АП01/0962/17</t>
  </si>
  <si>
    <t>Тепловая сеть от III-УТ-1 на тепломагистрали III очереди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</si>
  <si>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тепловая сеть от III-УТ-1 до объекта ПАО "Газпром"</t>
  </si>
  <si>
    <t>Прокладка тепловой сети до границ с инженерно-техническими сетями дома в г. Артёме по ул. Володарского,  Дн 45мм L=56м.п. (СП ПТС)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</si>
</sst>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"/>
    <numFmt numFmtId="165" formatCode="0.000000"/>
    <numFmt numFmtId="166" formatCode="0.000000000000"/>
    <numFmt numFmtId="167" formatCode="0.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1"/>
      <color theme="1"/>
      <name val="Times New Roman"/>
      <family val="1"/>
      <charset val="204"/>
    </font>
    <font>
      <b/>
      <sz val="12"/>
      <name val="Times New Roman Cyr"/>
      <charset val="204"/>
    </font>
    <font>
      <b/>
      <sz val="11"/>
      <name val="Times New Roman"/>
      <family val="1"/>
      <charset val="204"/>
    </font>
    <font>
      <b/>
      <sz val="12"/>
      <name val="Times New Roman CYR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9" fillId="0" borderId="0"/>
    <xf numFmtId="0" fontId="9" fillId="0" borderId="0"/>
  </cellStyleXfs>
  <cellXfs count="128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4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/>
    </xf>
    <xf numFmtId="0" fontId="6" fillId="0" borderId="0" xfId="1" applyFont="1" applyFill="1" applyAlignment="1">
      <alignment horizontal="center" vertical="center"/>
    </xf>
    <xf numFmtId="0" fontId="2" fillId="0" borderId="0" xfId="2" applyFont="1" applyFill="1" applyAlignment="1">
      <alignment vertical="top"/>
    </xf>
    <xf numFmtId="0" fontId="2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vertical="center"/>
    </xf>
    <xf numFmtId="0" fontId="3" fillId="0" borderId="1" xfId="1" applyFont="1" applyFill="1" applyBorder="1" applyAlignment="1"/>
    <xf numFmtId="0" fontId="2" fillId="0" borderId="6" xfId="3" applyFont="1" applyFill="1" applyBorder="1" applyAlignment="1">
      <alignment horizontal="center" vertical="center" textRotation="90" wrapText="1"/>
    </xf>
    <xf numFmtId="0" fontId="3" fillId="0" borderId="6" xfId="1" applyFont="1" applyFill="1" applyBorder="1" applyAlignment="1">
      <alignment horizontal="center" vertical="center" textRotation="90"/>
    </xf>
    <xf numFmtId="49" fontId="6" fillId="0" borderId="6" xfId="2" applyNumberFormat="1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 wrapText="1"/>
    </xf>
    <xf numFmtId="49" fontId="6" fillId="0" borderId="6" xfId="2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49" fontId="8" fillId="0" borderId="6" xfId="2" applyNumberFormat="1" applyFont="1" applyFill="1" applyBorder="1" applyAlignment="1">
      <alignment horizontal="center" vertical="center" wrapText="1"/>
    </xf>
    <xf numFmtId="49" fontId="10" fillId="0" borderId="6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6" xfId="4" applyNumberFormat="1" applyFont="1" applyFill="1" applyBorder="1" applyAlignment="1" applyProtection="1">
      <alignment horizontal="center" vertical="center" wrapText="1"/>
      <protection locked="0"/>
    </xf>
    <xf numFmtId="14" fontId="11" fillId="0" borderId="6" xfId="1" applyNumberFormat="1" applyFont="1" applyFill="1" applyBorder="1" applyAlignment="1">
      <alignment horizontal="center" vertical="center" wrapText="1"/>
    </xf>
    <xf numFmtId="164" fontId="12" fillId="0" borderId="6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left" vertical="center" wrapText="1"/>
    </xf>
    <xf numFmtId="0" fontId="13" fillId="0" borderId="6" xfId="1" applyFont="1" applyFill="1" applyBorder="1" applyAlignment="1">
      <alignment horizontal="center" vertical="center"/>
    </xf>
    <xf numFmtId="2" fontId="13" fillId="0" borderId="6" xfId="1" applyNumberFormat="1" applyFont="1" applyFill="1" applyBorder="1" applyAlignment="1">
      <alignment horizontal="center" vertical="center"/>
    </xf>
    <xf numFmtId="49" fontId="2" fillId="0" borderId="6" xfId="2" applyNumberFormat="1" applyFont="1" applyFill="1" applyBorder="1" applyAlignment="1">
      <alignment horizontal="center" vertical="center"/>
    </xf>
    <xf numFmtId="164" fontId="2" fillId="0" borderId="6" xfId="2" applyNumberFormat="1" applyFont="1" applyFill="1" applyBorder="1" applyAlignment="1" applyProtection="1">
      <alignment horizontal="left" vertical="center" wrapText="1"/>
      <protection locked="0"/>
    </xf>
    <xf numFmtId="0" fontId="2" fillId="0" borderId="6" xfId="0" applyFont="1" applyFill="1" applyBorder="1" applyAlignment="1">
      <alignment horizontal="center" vertical="center"/>
    </xf>
    <xf numFmtId="14" fontId="3" fillId="0" borderId="6" xfId="1" applyNumberFormat="1" applyFont="1" applyFill="1" applyBorder="1" applyAlignment="1">
      <alignment horizontal="center" vertical="center"/>
    </xf>
    <xf numFmtId="49" fontId="8" fillId="0" borderId="6" xfId="2" applyNumberFormat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 wrapText="1"/>
    </xf>
    <xf numFmtId="14" fontId="11" fillId="0" borderId="6" xfId="1" applyNumberFormat="1" applyFont="1" applyFill="1" applyBorder="1" applyAlignment="1">
      <alignment horizontal="center" vertical="center"/>
    </xf>
    <xf numFmtId="164" fontId="14" fillId="0" borderId="6" xfId="4" applyNumberFormat="1" applyFont="1" applyFill="1" applyBorder="1" applyAlignment="1" applyProtection="1">
      <alignment horizontal="center" vertical="center" wrapText="1"/>
      <protection locked="0"/>
    </xf>
    <xf numFmtId="0" fontId="14" fillId="0" borderId="6" xfId="0" applyNumberFormat="1" applyFont="1" applyFill="1" applyBorder="1" applyAlignment="1" applyProtection="1">
      <alignment horizontal="center" vertical="center"/>
    </xf>
    <xf numFmtId="49" fontId="2" fillId="0" borderId="2" xfId="2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 applyProtection="1">
      <alignment horizontal="left" vertical="center" wrapText="1"/>
      <protection locked="0"/>
    </xf>
    <xf numFmtId="43" fontId="11" fillId="0" borderId="6" xfId="1" applyNumberFormat="1" applyFont="1" applyFill="1" applyBorder="1" applyAlignment="1">
      <alignment horizontal="center" vertical="center" wrapText="1"/>
    </xf>
    <xf numFmtId="43" fontId="3" fillId="0" borderId="6" xfId="1" applyNumberFormat="1" applyFont="1" applyFill="1" applyBorder="1" applyAlignment="1">
      <alignment horizontal="center" vertical="center" wrapText="1"/>
    </xf>
    <xf numFmtId="2" fontId="11" fillId="0" borderId="6" xfId="1" applyNumberFormat="1" applyFont="1" applyFill="1" applyBorder="1" applyAlignment="1">
      <alignment horizontal="center" vertical="center"/>
    </xf>
    <xf numFmtId="14" fontId="3" fillId="0" borderId="6" xfId="1" applyNumberFormat="1" applyFont="1" applyFill="1" applyBorder="1" applyAlignment="1">
      <alignment horizontal="center" vertical="center" wrapText="1"/>
    </xf>
    <xf numFmtId="2" fontId="3" fillId="0" borderId="6" xfId="1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4" fontId="11" fillId="0" borderId="6" xfId="1" applyNumberFormat="1" applyFont="1" applyFill="1" applyBorder="1" applyAlignment="1">
      <alignment horizontal="center" vertical="center"/>
    </xf>
    <xf numFmtId="0" fontId="0" fillId="0" borderId="0" xfId="0" applyFill="1"/>
    <xf numFmtId="2" fontId="3" fillId="0" borderId="6" xfId="1" applyNumberFormat="1" applyFont="1" applyFill="1" applyBorder="1" applyAlignment="1">
      <alignment horizontal="center" vertical="center" wrapText="1"/>
    </xf>
    <xf numFmtId="164" fontId="10" fillId="0" borderId="6" xfId="4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1" applyNumberFormat="1" applyFont="1" applyFill="1" applyBorder="1" applyAlignment="1"/>
    <xf numFmtId="166" fontId="3" fillId="0" borderId="1" xfId="1" applyNumberFormat="1" applyFont="1" applyFill="1" applyBorder="1" applyAlignment="1"/>
    <xf numFmtId="49" fontId="10" fillId="0" borderId="2" xfId="5" applyNumberFormat="1" applyFont="1" applyFill="1" applyBorder="1" applyAlignment="1" applyProtection="1">
      <alignment horizontal="center" vertical="center" wrapText="1"/>
      <protection locked="0"/>
    </xf>
    <xf numFmtId="49" fontId="2" fillId="0" borderId="8" xfId="2" applyNumberFormat="1" applyFont="1" applyFill="1" applyBorder="1" applyAlignment="1">
      <alignment horizontal="center" vertical="center" wrapText="1"/>
    </xf>
    <xf numFmtId="43" fontId="10" fillId="0" borderId="2" xfId="5" applyNumberFormat="1" applyFont="1" applyFill="1" applyBorder="1" applyAlignment="1" applyProtection="1">
      <alignment horizontal="center" vertical="center" wrapText="1"/>
      <protection locked="0"/>
    </xf>
    <xf numFmtId="43" fontId="3" fillId="0" borderId="8" xfId="1" applyNumberFormat="1" applyFont="1" applyFill="1" applyBorder="1" applyAlignment="1">
      <alignment horizontal="center" vertical="center" wrapText="1"/>
    </xf>
    <xf numFmtId="0" fontId="3" fillId="0" borderId="8" xfId="1" applyNumberFormat="1" applyFont="1" applyFill="1" applyBorder="1" applyAlignment="1">
      <alignment horizontal="center" vertical="center" wrapText="1"/>
    </xf>
    <xf numFmtId="49" fontId="10" fillId="0" borderId="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8" xfId="4" applyNumberFormat="1" applyFont="1" applyFill="1" applyBorder="1" applyAlignment="1" applyProtection="1">
      <alignment horizontal="center" vertical="center" wrapText="1"/>
      <protection locked="0"/>
    </xf>
    <xf numFmtId="2" fontId="11" fillId="0" borderId="8" xfId="1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3" fillId="0" borderId="6" xfId="1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left" vertical="center" wrapText="1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4" fontId="2" fillId="0" borderId="6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 applyFill="1" applyAlignment="1" applyProtection="1">
      <alignment horizontal="center" vertical="center"/>
      <protection locked="0"/>
    </xf>
    <xf numFmtId="0" fontId="11" fillId="0" borderId="8" xfId="1" applyFont="1" applyFill="1" applyBorder="1" applyAlignment="1">
      <alignment horizontal="center" vertical="center"/>
    </xf>
    <xf numFmtId="49" fontId="8" fillId="0" borderId="2" xfId="2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164" fontId="10" fillId="0" borderId="8" xfId="4" applyNumberFormat="1" applyFont="1" applyFill="1" applyBorder="1" applyAlignment="1" applyProtection="1">
      <alignment horizontal="left" vertical="center" wrapText="1"/>
      <protection locked="0"/>
    </xf>
    <xf numFmtId="14" fontId="2" fillId="0" borderId="6" xfId="0" applyNumberFormat="1" applyFont="1" applyFill="1" applyBorder="1" applyAlignment="1">
      <alignment horizontal="center" vertical="center"/>
    </xf>
    <xf numFmtId="3" fontId="10" fillId="0" borderId="6" xfId="4" applyNumberFormat="1" applyFont="1" applyFill="1" applyBorder="1" applyAlignment="1" applyProtection="1">
      <alignment horizontal="center" vertical="center" wrapText="1"/>
      <protection locked="0"/>
    </xf>
    <xf numFmtId="3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2" fillId="0" borderId="6" xfId="2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top" wrapText="1"/>
    </xf>
    <xf numFmtId="49" fontId="10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11" fillId="0" borderId="2" xfId="1" applyFont="1" applyFill="1" applyBorder="1" applyAlignment="1">
      <alignment horizontal="center" vertical="center"/>
    </xf>
    <xf numFmtId="164" fontId="10" fillId="0" borderId="6" xfId="4" applyNumberFormat="1" applyFont="1" applyFill="1" applyBorder="1" applyAlignment="1" applyProtection="1">
      <alignment horizontal="left" vertical="center" wrapText="1"/>
      <protection locked="0"/>
    </xf>
    <xf numFmtId="164" fontId="2" fillId="0" borderId="6" xfId="4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4" applyNumberFormat="1" applyFont="1" applyFill="1" applyBorder="1" applyAlignment="1" applyProtection="1">
      <alignment horizontal="left" vertical="center" wrapText="1"/>
      <protection locked="0"/>
    </xf>
    <xf numFmtId="0" fontId="3" fillId="0" borderId="6" xfId="1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64" fontId="10" fillId="0" borderId="6" xfId="4" applyNumberFormat="1" applyFont="1" applyFill="1" applyBorder="1" applyAlignment="1" applyProtection="1">
      <alignment vertical="center" wrapText="1"/>
      <protection locked="0"/>
    </xf>
    <xf numFmtId="0" fontId="17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11" fillId="0" borderId="6" xfId="1" applyFont="1" applyFill="1" applyBorder="1" applyAlignment="1">
      <alignment horizontal="left" vertical="center" wrapText="1"/>
    </xf>
    <xf numFmtId="0" fontId="0" fillId="0" borderId="0" xfId="0" applyFont="1" applyFill="1"/>
    <xf numFmtId="0" fontId="0" fillId="0" borderId="8" xfId="0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  <xf numFmtId="0" fontId="3" fillId="0" borderId="6" xfId="1" applyFont="1" applyFill="1" applyBorder="1" applyAlignment="1">
      <alignment horizontal="center" vertical="center"/>
    </xf>
    <xf numFmtId="164" fontId="10" fillId="0" borderId="6" xfId="5" applyNumberFormat="1" applyFont="1" applyFill="1" applyBorder="1" applyAlignment="1" applyProtection="1">
      <alignment horizontal="left" vertical="center" wrapText="1"/>
      <protection locked="0"/>
    </xf>
    <xf numFmtId="43" fontId="10" fillId="0" borderId="6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1" applyFont="1" applyFill="1" applyBorder="1" applyAlignment="1">
      <alignment horizontal="center" vertical="center"/>
    </xf>
    <xf numFmtId="4" fontId="2" fillId="0" borderId="6" xfId="4" applyNumberFormat="1" applyFont="1" applyFill="1" applyBorder="1" applyAlignment="1" applyProtection="1">
      <alignment horizontal="center" vertical="center" wrapText="1"/>
      <protection locked="0"/>
    </xf>
    <xf numFmtId="167" fontId="11" fillId="0" borderId="6" xfId="1" applyNumberFormat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  <xf numFmtId="0" fontId="4" fillId="0" borderId="0" xfId="1" applyFont="1" applyFill="1" applyAlignment="1">
      <alignment vertical="center" wrapText="1"/>
    </xf>
    <xf numFmtId="0" fontId="15" fillId="0" borderId="0" xfId="1" applyFont="1" applyFill="1" applyAlignment="1">
      <alignment vertical="center" wrapText="1"/>
    </xf>
    <xf numFmtId="0" fontId="3" fillId="0" borderId="6" xfId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 wrapText="1"/>
    </xf>
    <xf numFmtId="0" fontId="2" fillId="0" borderId="8" xfId="3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</cellXfs>
  <cellStyles count="6">
    <cellStyle name="Обычный" xfId="0" builtinId="0"/>
    <cellStyle name="Обычный 3" xfId="1"/>
    <cellStyle name="Обычный 7" xfId="2"/>
    <cellStyle name="Обычный_Форматы по компаниям_last" xfId="3"/>
    <cellStyle name="Стиль 1" xfId="4"/>
    <cellStyle name="Стиль 1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ld.sakha.gov.ru/sites/default/files/page/files/2014_07/118/281_05.09.2014.ra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135"/>
  <sheetViews>
    <sheetView tabSelected="1" zoomScale="60" zoomScaleNormal="60" workbookViewId="0">
      <pane xSplit="3" ySplit="15" topLeftCell="D40" activePane="bottomRight" state="frozen"/>
      <selection pane="topRight" activeCell="D1" sqref="D1"/>
      <selection pane="bottomLeft" activeCell="A16" sqref="A16"/>
      <selection pane="bottomRight" activeCell="H48" sqref="H48"/>
    </sheetView>
  </sheetViews>
  <sheetFormatPr defaultRowHeight="15" x14ac:dyDescent="0.25"/>
  <cols>
    <col min="1" max="1" width="13.7109375" style="1" customWidth="1"/>
    <col min="2" max="2" width="80" style="2" customWidth="1"/>
    <col min="3" max="3" width="25" style="2" customWidth="1"/>
    <col min="4" max="5" width="29.42578125" style="2" customWidth="1"/>
    <col min="6" max="6" width="55.28515625" style="2" customWidth="1"/>
    <col min="7" max="7" width="20.42578125" style="2" customWidth="1"/>
    <col min="8" max="8" width="19.85546875" style="2" customWidth="1"/>
    <col min="9" max="10" width="12.85546875" style="2" customWidth="1"/>
    <col min="11" max="12" width="19.85546875" style="2" customWidth="1"/>
    <col min="13" max="13" width="255.5703125" style="2" customWidth="1"/>
    <col min="14" max="14" width="84.42578125" style="2" customWidth="1"/>
    <col min="15" max="15" width="12" style="2" customWidth="1"/>
    <col min="16" max="16" width="14.5703125" style="2" customWidth="1"/>
    <col min="17" max="17" width="73.140625" style="4" customWidth="1"/>
    <col min="18" max="18" width="27.85546875" style="2" customWidth="1"/>
    <col min="19" max="19" width="23.5703125" style="1" customWidth="1"/>
    <col min="20" max="20" width="17.85546875" style="1" customWidth="1"/>
    <col min="21" max="21" width="19.140625" style="1" customWidth="1"/>
    <col min="22" max="22" width="22" style="1" customWidth="1"/>
    <col min="23" max="23" width="24.85546875" style="1" customWidth="1"/>
    <col min="24" max="24" width="49" style="1" customWidth="1"/>
    <col min="25" max="25" width="59.42578125" style="1" customWidth="1"/>
    <col min="26" max="29" width="9.140625" style="53"/>
  </cols>
  <sheetData>
    <row r="1" spans="1:25" ht="18.75" x14ac:dyDescent="0.25">
      <c r="L1" s="3"/>
      <c r="Y1" s="3" t="s">
        <v>0</v>
      </c>
    </row>
    <row r="2" spans="1:25" ht="18.75" x14ac:dyDescent="0.3">
      <c r="L2" s="5"/>
      <c r="Y2" s="5" t="s">
        <v>1</v>
      </c>
    </row>
    <row r="3" spans="1:25" ht="18.75" x14ac:dyDescent="0.3">
      <c r="L3" s="5"/>
      <c r="Y3" s="5" t="s">
        <v>93</v>
      </c>
    </row>
    <row r="4" spans="1:25" ht="16.5" x14ac:dyDescent="0.25">
      <c r="A4" s="125" t="s">
        <v>2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</row>
    <row r="5" spans="1:25" ht="15.75" x14ac:dyDescent="0.25">
      <c r="A5" s="117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03"/>
      <c r="N5" s="103"/>
      <c r="O5" s="103"/>
      <c r="P5" s="103"/>
      <c r="Q5" s="6"/>
      <c r="R5" s="6"/>
      <c r="S5" s="103"/>
      <c r="T5" s="103"/>
      <c r="U5" s="103"/>
      <c r="V5" s="103"/>
      <c r="W5" s="103"/>
      <c r="X5" s="103"/>
      <c r="Y5" s="103"/>
    </row>
    <row r="6" spans="1:25" ht="15.75" x14ac:dyDescent="0.25">
      <c r="A6" s="126" t="s">
        <v>3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</row>
    <row r="7" spans="1:25" ht="15.75" x14ac:dyDescent="0.25">
      <c r="A7" s="127" t="s">
        <v>4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</row>
    <row r="8" spans="1:25" ht="15.75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7"/>
      <c r="N8" s="7"/>
      <c r="O8" s="7"/>
      <c r="P8" s="7"/>
      <c r="Q8" s="8"/>
      <c r="R8" s="9"/>
      <c r="S8" s="7"/>
      <c r="T8" s="7"/>
      <c r="U8" s="7"/>
      <c r="V8" s="7"/>
      <c r="W8" s="7"/>
      <c r="X8" s="7"/>
      <c r="Y8" s="7"/>
    </row>
    <row r="9" spans="1:25" ht="15.75" x14ac:dyDescent="0.25">
      <c r="A9" s="117" t="s">
        <v>310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</row>
    <row r="10" spans="1:25" s="53" customFormat="1" x14ac:dyDescent="0.25">
      <c r="A10" s="10"/>
      <c r="B10" s="10"/>
      <c r="C10" s="10"/>
      <c r="D10" s="10"/>
      <c r="E10" s="57"/>
      <c r="F10" s="57"/>
      <c r="G10" s="56"/>
      <c r="H10" s="10"/>
      <c r="I10" s="56"/>
      <c r="J10" s="10"/>
      <c r="K10" s="56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"/>
    </row>
    <row r="11" spans="1:25" s="53" customFormat="1" ht="46.5" customHeight="1" x14ac:dyDescent="0.25">
      <c r="A11" s="113" t="s">
        <v>5</v>
      </c>
      <c r="B11" s="113" t="s">
        <v>6</v>
      </c>
      <c r="C11" s="113" t="s">
        <v>7</v>
      </c>
      <c r="D11" s="110" t="s">
        <v>8</v>
      </c>
      <c r="E11" s="111"/>
      <c r="F11" s="112"/>
      <c r="G11" s="113" t="s">
        <v>9</v>
      </c>
      <c r="H11" s="116" t="s">
        <v>10</v>
      </c>
      <c r="I11" s="116"/>
      <c r="J11" s="116"/>
      <c r="K11" s="116"/>
      <c r="L11" s="116"/>
      <c r="M11" s="116" t="s">
        <v>11</v>
      </c>
      <c r="N11" s="116"/>
      <c r="O11" s="116"/>
      <c r="P11" s="116"/>
      <c r="Q11" s="113" t="s">
        <v>12</v>
      </c>
      <c r="R11" s="121" t="s">
        <v>13</v>
      </c>
      <c r="S11" s="116" t="s">
        <v>14</v>
      </c>
      <c r="T11" s="116"/>
      <c r="U11" s="116"/>
      <c r="V11" s="116"/>
      <c r="W11" s="110" t="s">
        <v>15</v>
      </c>
      <c r="X11" s="112"/>
      <c r="Y11" s="116" t="s">
        <v>16</v>
      </c>
    </row>
    <row r="12" spans="1:25" s="53" customFormat="1" ht="153" customHeight="1" x14ac:dyDescent="0.25">
      <c r="A12" s="114"/>
      <c r="B12" s="114"/>
      <c r="C12" s="114"/>
      <c r="D12" s="116" t="s">
        <v>17</v>
      </c>
      <c r="E12" s="116"/>
      <c r="F12" s="116" t="s">
        <v>18</v>
      </c>
      <c r="G12" s="114"/>
      <c r="H12" s="113" t="s">
        <v>19</v>
      </c>
      <c r="I12" s="116" t="s">
        <v>20</v>
      </c>
      <c r="J12" s="116"/>
      <c r="K12" s="113" t="s">
        <v>21</v>
      </c>
      <c r="L12" s="113" t="s">
        <v>22</v>
      </c>
      <c r="M12" s="121" t="s">
        <v>23</v>
      </c>
      <c r="N12" s="121" t="s">
        <v>24</v>
      </c>
      <c r="O12" s="124" t="s">
        <v>25</v>
      </c>
      <c r="P12" s="124"/>
      <c r="Q12" s="114"/>
      <c r="R12" s="122"/>
      <c r="S12" s="120" t="s">
        <v>26</v>
      </c>
      <c r="T12" s="120"/>
      <c r="U12" s="116" t="s">
        <v>27</v>
      </c>
      <c r="V12" s="116"/>
      <c r="W12" s="113" t="s">
        <v>28</v>
      </c>
      <c r="X12" s="116" t="s">
        <v>29</v>
      </c>
      <c r="Y12" s="116"/>
    </row>
    <row r="13" spans="1:25" s="53" customFormat="1" ht="52.5" customHeight="1" x14ac:dyDescent="0.25">
      <c r="A13" s="115"/>
      <c r="B13" s="115"/>
      <c r="C13" s="115"/>
      <c r="D13" s="102" t="s">
        <v>30</v>
      </c>
      <c r="E13" s="102" t="s">
        <v>31</v>
      </c>
      <c r="F13" s="116"/>
      <c r="G13" s="115"/>
      <c r="H13" s="115"/>
      <c r="I13" s="101" t="s">
        <v>32</v>
      </c>
      <c r="J13" s="101" t="s">
        <v>33</v>
      </c>
      <c r="K13" s="115"/>
      <c r="L13" s="115"/>
      <c r="M13" s="123"/>
      <c r="N13" s="123"/>
      <c r="O13" s="11" t="s">
        <v>34</v>
      </c>
      <c r="P13" s="11" t="s">
        <v>35</v>
      </c>
      <c r="Q13" s="115"/>
      <c r="R13" s="123"/>
      <c r="S13" s="12" t="s">
        <v>36</v>
      </c>
      <c r="T13" s="12" t="s">
        <v>37</v>
      </c>
      <c r="U13" s="12" t="s">
        <v>36</v>
      </c>
      <c r="V13" s="12" t="s">
        <v>37</v>
      </c>
      <c r="W13" s="115"/>
      <c r="X13" s="116"/>
      <c r="Y13" s="116"/>
    </row>
    <row r="14" spans="1:25" s="53" customFormat="1" x14ac:dyDescent="0.25">
      <c r="A14" s="104">
        <v>1</v>
      </c>
      <c r="B14" s="104">
        <v>2</v>
      </c>
      <c r="C14" s="104">
        <v>3</v>
      </c>
      <c r="D14" s="104">
        <v>4</v>
      </c>
      <c r="E14" s="104">
        <v>5</v>
      </c>
      <c r="F14" s="104">
        <v>6</v>
      </c>
      <c r="G14" s="104">
        <v>7</v>
      </c>
      <c r="H14" s="104">
        <v>8</v>
      </c>
      <c r="I14" s="104">
        <v>9</v>
      </c>
      <c r="J14" s="104">
        <v>10</v>
      </c>
      <c r="K14" s="104">
        <v>11</v>
      </c>
      <c r="L14" s="104">
        <v>12</v>
      </c>
      <c r="M14" s="104">
        <v>13</v>
      </c>
      <c r="N14" s="104">
        <v>14</v>
      </c>
      <c r="O14" s="104">
        <v>15</v>
      </c>
      <c r="P14" s="104">
        <v>16</v>
      </c>
      <c r="Q14" s="104">
        <v>17</v>
      </c>
      <c r="R14" s="104">
        <v>18</v>
      </c>
      <c r="S14" s="104">
        <v>19</v>
      </c>
      <c r="T14" s="104">
        <v>20</v>
      </c>
      <c r="U14" s="104">
        <v>21</v>
      </c>
      <c r="V14" s="104">
        <v>22</v>
      </c>
      <c r="W14" s="104">
        <v>23</v>
      </c>
      <c r="X14" s="104">
        <v>24</v>
      </c>
      <c r="Y14" s="104">
        <v>25</v>
      </c>
    </row>
    <row r="15" spans="1:25" s="53" customFormat="1" ht="15.75" x14ac:dyDescent="0.25">
      <c r="A15" s="13" t="s">
        <v>162</v>
      </c>
      <c r="B15" s="14" t="s">
        <v>38</v>
      </c>
      <c r="C15" s="15" t="s">
        <v>39</v>
      </c>
      <c r="D15" s="15" t="s">
        <v>40</v>
      </c>
      <c r="E15" s="15" t="s">
        <v>40</v>
      </c>
      <c r="F15" s="16" t="s">
        <v>40</v>
      </c>
      <c r="G15" s="16" t="s">
        <v>40</v>
      </c>
      <c r="H15" s="15" t="s">
        <v>40</v>
      </c>
      <c r="I15" s="15" t="s">
        <v>40</v>
      </c>
      <c r="J15" s="15" t="s">
        <v>40</v>
      </c>
      <c r="K15" s="15" t="s">
        <v>40</v>
      </c>
      <c r="L15" s="15" t="s">
        <v>40</v>
      </c>
      <c r="M15" s="15" t="s">
        <v>40</v>
      </c>
      <c r="N15" s="15" t="s">
        <v>40</v>
      </c>
      <c r="O15" s="22">
        <f t="shared" ref="O15:P15" si="0">O16</f>
        <v>0</v>
      </c>
      <c r="P15" s="22">
        <f t="shared" si="0"/>
        <v>74.109700000000004</v>
      </c>
      <c r="Q15" s="16" t="s">
        <v>40</v>
      </c>
      <c r="R15" s="22" t="s">
        <v>40</v>
      </c>
      <c r="S15" s="15" t="s">
        <v>40</v>
      </c>
      <c r="T15" s="15" t="s">
        <v>40</v>
      </c>
      <c r="U15" s="15" t="s">
        <v>40</v>
      </c>
      <c r="V15" s="15" t="s">
        <v>40</v>
      </c>
      <c r="W15" s="15" t="s">
        <v>40</v>
      </c>
      <c r="X15" s="15" t="s">
        <v>40</v>
      </c>
      <c r="Y15" s="15" t="s">
        <v>40</v>
      </c>
    </row>
    <row r="16" spans="1:25" s="53" customFormat="1" ht="15.75" x14ac:dyDescent="0.25">
      <c r="A16" s="13" t="s">
        <v>41</v>
      </c>
      <c r="B16" s="17" t="s">
        <v>42</v>
      </c>
      <c r="C16" s="15" t="s">
        <v>39</v>
      </c>
      <c r="D16" s="15" t="s">
        <v>40</v>
      </c>
      <c r="E16" s="15" t="s">
        <v>40</v>
      </c>
      <c r="F16" s="16" t="s">
        <v>40</v>
      </c>
      <c r="G16" s="16" t="s">
        <v>40</v>
      </c>
      <c r="H16" s="15" t="s">
        <v>40</v>
      </c>
      <c r="I16" s="15" t="s">
        <v>40</v>
      </c>
      <c r="J16" s="15" t="s">
        <v>40</v>
      </c>
      <c r="K16" s="15" t="s">
        <v>40</v>
      </c>
      <c r="L16" s="15" t="s">
        <v>40</v>
      </c>
      <c r="M16" s="15" t="s">
        <v>40</v>
      </c>
      <c r="N16" s="15" t="s">
        <v>40</v>
      </c>
      <c r="O16" s="22">
        <f>SUM(O17,O30)</f>
        <v>0</v>
      </c>
      <c r="P16" s="22">
        <f>SUM(P17,P30)</f>
        <v>74.109700000000004</v>
      </c>
      <c r="Q16" s="15" t="s">
        <v>40</v>
      </c>
      <c r="R16" s="22" t="s">
        <v>40</v>
      </c>
      <c r="S16" s="16" t="s">
        <v>40</v>
      </c>
      <c r="T16" s="16" t="s">
        <v>40</v>
      </c>
      <c r="U16" s="16" t="s">
        <v>40</v>
      </c>
      <c r="V16" s="16" t="s">
        <v>40</v>
      </c>
      <c r="W16" s="15" t="s">
        <v>40</v>
      </c>
      <c r="X16" s="15" t="s">
        <v>40</v>
      </c>
      <c r="Y16" s="15" t="s">
        <v>40</v>
      </c>
    </row>
    <row r="17" spans="1:25" s="53" customFormat="1" ht="31.5" x14ac:dyDescent="0.25">
      <c r="A17" s="13" t="s">
        <v>163</v>
      </c>
      <c r="B17" s="17" t="s">
        <v>43</v>
      </c>
      <c r="C17" s="15" t="s">
        <v>39</v>
      </c>
      <c r="D17" s="15" t="s">
        <v>40</v>
      </c>
      <c r="E17" s="15" t="s">
        <v>40</v>
      </c>
      <c r="F17" s="16" t="s">
        <v>40</v>
      </c>
      <c r="G17" s="16" t="s">
        <v>40</v>
      </c>
      <c r="H17" s="15" t="s">
        <v>40</v>
      </c>
      <c r="I17" s="15" t="s">
        <v>40</v>
      </c>
      <c r="J17" s="15" t="s">
        <v>40</v>
      </c>
      <c r="K17" s="15" t="s">
        <v>40</v>
      </c>
      <c r="L17" s="15" t="s">
        <v>40</v>
      </c>
      <c r="M17" s="15" t="s">
        <v>40</v>
      </c>
      <c r="N17" s="15" t="s">
        <v>40</v>
      </c>
      <c r="O17" s="22">
        <f t="shared" ref="O17:P17" si="1">SUM(O18,O19,O20,O21,O23)</f>
        <v>0</v>
      </c>
      <c r="P17" s="22">
        <f t="shared" si="1"/>
        <v>74.109700000000004</v>
      </c>
      <c r="Q17" s="15" t="s">
        <v>40</v>
      </c>
      <c r="R17" s="22" t="s">
        <v>40</v>
      </c>
      <c r="S17" s="16" t="s">
        <v>40</v>
      </c>
      <c r="T17" s="16" t="s">
        <v>40</v>
      </c>
      <c r="U17" s="16" t="s">
        <v>40</v>
      </c>
      <c r="V17" s="16" t="s">
        <v>40</v>
      </c>
      <c r="W17" s="15" t="s">
        <v>40</v>
      </c>
      <c r="X17" s="15" t="s">
        <v>40</v>
      </c>
      <c r="Y17" s="15" t="s">
        <v>40</v>
      </c>
    </row>
    <row r="18" spans="1:25" s="53" customFormat="1" ht="47.25" x14ac:dyDescent="0.25">
      <c r="A18" s="13" t="s">
        <v>164</v>
      </c>
      <c r="B18" s="17" t="s">
        <v>44</v>
      </c>
      <c r="C18" s="15" t="s">
        <v>39</v>
      </c>
      <c r="D18" s="15" t="s">
        <v>40</v>
      </c>
      <c r="E18" s="15" t="s">
        <v>40</v>
      </c>
      <c r="F18" s="15" t="s">
        <v>40</v>
      </c>
      <c r="G18" s="16" t="s">
        <v>40</v>
      </c>
      <c r="H18" s="15" t="s">
        <v>40</v>
      </c>
      <c r="I18" s="15" t="s">
        <v>40</v>
      </c>
      <c r="J18" s="15" t="s">
        <v>40</v>
      </c>
      <c r="K18" s="15" t="s">
        <v>40</v>
      </c>
      <c r="L18" s="15" t="s">
        <v>40</v>
      </c>
      <c r="M18" s="15" t="s">
        <v>40</v>
      </c>
      <c r="N18" s="15" t="s">
        <v>40</v>
      </c>
      <c r="O18" s="15" t="s">
        <v>40</v>
      </c>
      <c r="P18" s="16" t="s">
        <v>40</v>
      </c>
      <c r="Q18" s="15" t="s">
        <v>40</v>
      </c>
      <c r="R18" s="16" t="s">
        <v>40</v>
      </c>
      <c r="S18" s="15" t="s">
        <v>40</v>
      </c>
      <c r="T18" s="15" t="s">
        <v>40</v>
      </c>
      <c r="U18" s="15" t="s">
        <v>40</v>
      </c>
      <c r="V18" s="15" t="s">
        <v>40</v>
      </c>
      <c r="W18" s="15" t="s">
        <v>40</v>
      </c>
      <c r="X18" s="15" t="s">
        <v>40</v>
      </c>
      <c r="Y18" s="15" t="s">
        <v>40</v>
      </c>
    </row>
    <row r="19" spans="1:25" s="53" customFormat="1" ht="47.25" x14ac:dyDescent="0.25">
      <c r="A19" s="13" t="s">
        <v>165</v>
      </c>
      <c r="B19" s="17" t="s">
        <v>45</v>
      </c>
      <c r="C19" s="15" t="s">
        <v>39</v>
      </c>
      <c r="D19" s="15" t="s">
        <v>40</v>
      </c>
      <c r="E19" s="15" t="s">
        <v>40</v>
      </c>
      <c r="F19" s="15" t="s">
        <v>40</v>
      </c>
      <c r="G19" s="16" t="s">
        <v>40</v>
      </c>
      <c r="H19" s="15" t="s">
        <v>40</v>
      </c>
      <c r="I19" s="15" t="s">
        <v>40</v>
      </c>
      <c r="J19" s="15" t="s">
        <v>40</v>
      </c>
      <c r="K19" s="15" t="s">
        <v>40</v>
      </c>
      <c r="L19" s="15" t="s">
        <v>40</v>
      </c>
      <c r="M19" s="15" t="s">
        <v>40</v>
      </c>
      <c r="N19" s="15" t="s">
        <v>40</v>
      </c>
      <c r="O19" s="15" t="s">
        <v>40</v>
      </c>
      <c r="P19" s="16" t="s">
        <v>40</v>
      </c>
      <c r="Q19" s="15" t="s">
        <v>40</v>
      </c>
      <c r="R19" s="15" t="s">
        <v>40</v>
      </c>
      <c r="S19" s="15" t="s">
        <v>40</v>
      </c>
      <c r="T19" s="15" t="s">
        <v>40</v>
      </c>
      <c r="U19" s="15" t="s">
        <v>40</v>
      </c>
      <c r="V19" s="15" t="s">
        <v>40</v>
      </c>
      <c r="W19" s="15" t="s">
        <v>40</v>
      </c>
      <c r="X19" s="15" t="s">
        <v>40</v>
      </c>
      <c r="Y19" s="15" t="s">
        <v>40</v>
      </c>
    </row>
    <row r="20" spans="1:25" s="53" customFormat="1" ht="47.25" x14ac:dyDescent="0.25">
      <c r="A20" s="13" t="s">
        <v>166</v>
      </c>
      <c r="B20" s="17" t="s">
        <v>46</v>
      </c>
      <c r="C20" s="15" t="s">
        <v>39</v>
      </c>
      <c r="D20" s="15" t="s">
        <v>40</v>
      </c>
      <c r="E20" s="15" t="s">
        <v>40</v>
      </c>
      <c r="F20" s="15" t="s">
        <v>40</v>
      </c>
      <c r="G20" s="16" t="s">
        <v>40</v>
      </c>
      <c r="H20" s="15" t="s">
        <v>40</v>
      </c>
      <c r="I20" s="15" t="s">
        <v>40</v>
      </c>
      <c r="J20" s="15" t="s">
        <v>40</v>
      </c>
      <c r="K20" s="15" t="s">
        <v>40</v>
      </c>
      <c r="L20" s="15" t="s">
        <v>40</v>
      </c>
      <c r="M20" s="15" t="s">
        <v>40</v>
      </c>
      <c r="N20" s="15" t="s">
        <v>40</v>
      </c>
      <c r="O20" s="15" t="s">
        <v>40</v>
      </c>
      <c r="P20" s="16" t="s">
        <v>40</v>
      </c>
      <c r="Q20" s="15" t="s">
        <v>40</v>
      </c>
      <c r="R20" s="15" t="s">
        <v>40</v>
      </c>
      <c r="S20" s="15" t="s">
        <v>40</v>
      </c>
      <c r="T20" s="15" t="s">
        <v>40</v>
      </c>
      <c r="U20" s="15" t="s">
        <v>40</v>
      </c>
      <c r="V20" s="15" t="s">
        <v>40</v>
      </c>
      <c r="W20" s="15" t="s">
        <v>40</v>
      </c>
      <c r="X20" s="15" t="s">
        <v>40</v>
      </c>
      <c r="Y20" s="15" t="s">
        <v>40</v>
      </c>
    </row>
    <row r="21" spans="1:25" s="53" customFormat="1" ht="63" x14ac:dyDescent="0.25">
      <c r="A21" s="13" t="s">
        <v>167</v>
      </c>
      <c r="B21" s="18" t="s">
        <v>47</v>
      </c>
      <c r="C21" s="19" t="s">
        <v>39</v>
      </c>
      <c r="D21" s="19" t="s">
        <v>40</v>
      </c>
      <c r="E21" s="19" t="s">
        <v>40</v>
      </c>
      <c r="F21" s="19" t="s">
        <v>40</v>
      </c>
      <c r="G21" s="19" t="s">
        <v>40</v>
      </c>
      <c r="H21" s="19" t="s">
        <v>40</v>
      </c>
      <c r="I21" s="19" t="s">
        <v>40</v>
      </c>
      <c r="J21" s="19" t="s">
        <v>40</v>
      </c>
      <c r="K21" s="19" t="s">
        <v>40</v>
      </c>
      <c r="L21" s="19" t="s">
        <v>40</v>
      </c>
      <c r="M21" s="19" t="s">
        <v>40</v>
      </c>
      <c r="N21" s="19" t="s">
        <v>40</v>
      </c>
      <c r="O21" s="22">
        <f>SUM(O22)</f>
        <v>0</v>
      </c>
      <c r="P21" s="22">
        <f>SUM(P22)</f>
        <v>8.89</v>
      </c>
      <c r="Q21" s="19" t="s">
        <v>40</v>
      </c>
      <c r="R21" s="19" t="s">
        <v>40</v>
      </c>
      <c r="S21" s="19" t="s">
        <v>40</v>
      </c>
      <c r="T21" s="19" t="s">
        <v>40</v>
      </c>
      <c r="U21" s="19" t="s">
        <v>40</v>
      </c>
      <c r="V21" s="19" t="s">
        <v>40</v>
      </c>
      <c r="W21" s="19" t="s">
        <v>40</v>
      </c>
      <c r="X21" s="19" t="s">
        <v>40</v>
      </c>
      <c r="Y21" s="19" t="s">
        <v>40</v>
      </c>
    </row>
    <row r="22" spans="1:25" s="53" customFormat="1" ht="128.25" customHeight="1" x14ac:dyDescent="0.25">
      <c r="A22" s="20" t="s">
        <v>167</v>
      </c>
      <c r="B22" s="89" t="s">
        <v>221</v>
      </c>
      <c r="C22" s="21" t="s">
        <v>50</v>
      </c>
      <c r="D22" s="34" t="s">
        <v>40</v>
      </c>
      <c r="E22" s="34" t="s">
        <v>40</v>
      </c>
      <c r="F22" s="34">
        <v>3</v>
      </c>
      <c r="G22" s="49">
        <v>125.96</v>
      </c>
      <c r="H22" s="80">
        <v>43373</v>
      </c>
      <c r="I22" s="34">
        <v>2018</v>
      </c>
      <c r="J22" s="34">
        <v>3</v>
      </c>
      <c r="K22" s="34">
        <v>2018</v>
      </c>
      <c r="L22" s="34">
        <v>2018</v>
      </c>
      <c r="M22" s="92" t="s">
        <v>287</v>
      </c>
      <c r="N22" s="44" t="s">
        <v>206</v>
      </c>
      <c r="O22" s="49">
        <v>0</v>
      </c>
      <c r="P22" s="49">
        <v>8.89</v>
      </c>
      <c r="Q22" s="28" t="s">
        <v>104</v>
      </c>
      <c r="R22" s="34" t="s">
        <v>305</v>
      </c>
      <c r="S22" s="34" t="s">
        <v>207</v>
      </c>
      <c r="T22" s="34" t="s">
        <v>98</v>
      </c>
      <c r="U22" s="34" t="s">
        <v>208</v>
      </c>
      <c r="V22" s="34" t="s">
        <v>209</v>
      </c>
      <c r="W22" s="34">
        <v>2018</v>
      </c>
      <c r="X22" s="55" t="s">
        <v>340</v>
      </c>
      <c r="Y22" s="34" t="s">
        <v>40</v>
      </c>
    </row>
    <row r="23" spans="1:25" s="53" customFormat="1" ht="63" x14ac:dyDescent="0.25">
      <c r="A23" s="18" t="s">
        <v>168</v>
      </c>
      <c r="B23" s="18" t="s">
        <v>48</v>
      </c>
      <c r="C23" s="19" t="s">
        <v>39</v>
      </c>
      <c r="D23" s="19" t="s">
        <v>40</v>
      </c>
      <c r="E23" s="19" t="s">
        <v>40</v>
      </c>
      <c r="F23" s="19" t="s">
        <v>40</v>
      </c>
      <c r="G23" s="19" t="s">
        <v>40</v>
      </c>
      <c r="H23" s="19" t="s">
        <v>40</v>
      </c>
      <c r="I23" s="19" t="s">
        <v>40</v>
      </c>
      <c r="J23" s="19" t="s">
        <v>40</v>
      </c>
      <c r="K23" s="19" t="s">
        <v>40</v>
      </c>
      <c r="L23" s="19" t="s">
        <v>40</v>
      </c>
      <c r="M23" s="19" t="s">
        <v>40</v>
      </c>
      <c r="N23" s="19" t="s">
        <v>40</v>
      </c>
      <c r="O23" s="22">
        <f>SUM(O24:O29)</f>
        <v>0</v>
      </c>
      <c r="P23" s="22">
        <f>SUM(P24:P29)</f>
        <v>65.219700000000003</v>
      </c>
      <c r="Q23" s="19" t="s">
        <v>40</v>
      </c>
      <c r="R23" s="19" t="s">
        <v>40</v>
      </c>
      <c r="S23" s="19" t="s">
        <v>40</v>
      </c>
      <c r="T23" s="19" t="s">
        <v>40</v>
      </c>
      <c r="U23" s="19" t="s">
        <v>40</v>
      </c>
      <c r="V23" s="19" t="s">
        <v>40</v>
      </c>
      <c r="W23" s="19" t="s">
        <v>40</v>
      </c>
      <c r="X23" s="19" t="s">
        <v>40</v>
      </c>
      <c r="Y23" s="19" t="s">
        <v>40</v>
      </c>
    </row>
    <row r="24" spans="1:25" s="53" customFormat="1" ht="409.6" customHeight="1" x14ac:dyDescent="0.25">
      <c r="A24" s="23" t="s">
        <v>168</v>
      </c>
      <c r="B24" s="25" t="s">
        <v>51</v>
      </c>
      <c r="C24" s="25" t="s">
        <v>52</v>
      </c>
      <c r="D24" s="47" t="s">
        <v>40</v>
      </c>
      <c r="E24" s="45" t="s">
        <v>40</v>
      </c>
      <c r="F24" s="37">
        <v>39</v>
      </c>
      <c r="G24" s="49">
        <v>509.17</v>
      </c>
      <c r="H24" s="47">
        <v>41182</v>
      </c>
      <c r="I24" s="67" t="s">
        <v>40</v>
      </c>
      <c r="J24" s="67" t="s">
        <v>40</v>
      </c>
      <c r="K24" s="67">
        <v>2021</v>
      </c>
      <c r="L24" s="67">
        <v>2021</v>
      </c>
      <c r="M24" s="92" t="s">
        <v>288</v>
      </c>
      <c r="N24" s="93" t="s">
        <v>289</v>
      </c>
      <c r="O24" s="54">
        <v>0</v>
      </c>
      <c r="P24" s="54">
        <v>30.4</v>
      </c>
      <c r="Q24" s="45" t="s">
        <v>105</v>
      </c>
      <c r="R24" s="34" t="s">
        <v>306</v>
      </c>
      <c r="S24" s="34" t="s">
        <v>238</v>
      </c>
      <c r="T24" s="34" t="s">
        <v>239</v>
      </c>
      <c r="U24" s="34" t="s">
        <v>40</v>
      </c>
      <c r="V24" s="34" t="s">
        <v>40</v>
      </c>
      <c r="W24" s="28">
        <v>2018</v>
      </c>
      <c r="X24" s="55" t="s">
        <v>340</v>
      </c>
      <c r="Y24" s="28" t="s">
        <v>40</v>
      </c>
    </row>
    <row r="25" spans="1:25" s="53" customFormat="1" ht="285" x14ac:dyDescent="0.25">
      <c r="A25" s="59" t="s">
        <v>168</v>
      </c>
      <c r="B25" s="63" t="s">
        <v>54</v>
      </c>
      <c r="C25" s="64" t="s">
        <v>55</v>
      </c>
      <c r="D25" s="47" t="s">
        <v>40</v>
      </c>
      <c r="E25" s="45" t="s">
        <v>40</v>
      </c>
      <c r="F25" s="37">
        <v>24</v>
      </c>
      <c r="G25" s="49">
        <v>124.54</v>
      </c>
      <c r="H25" s="47">
        <v>41182</v>
      </c>
      <c r="I25" s="62" t="s">
        <v>40</v>
      </c>
      <c r="J25" s="62" t="s">
        <v>40</v>
      </c>
      <c r="K25" s="62">
        <v>2020</v>
      </c>
      <c r="L25" s="62">
        <v>2020</v>
      </c>
      <c r="M25" s="85" t="s">
        <v>280</v>
      </c>
      <c r="N25" s="67" t="s">
        <v>210</v>
      </c>
      <c r="O25" s="54">
        <v>0</v>
      </c>
      <c r="P25" s="54">
        <v>8.99</v>
      </c>
      <c r="Q25" s="61" t="s">
        <v>106</v>
      </c>
      <c r="R25" s="34" t="s">
        <v>307</v>
      </c>
      <c r="S25" s="34" t="s">
        <v>100</v>
      </c>
      <c r="T25" s="34" t="s">
        <v>99</v>
      </c>
      <c r="U25" s="34" t="s">
        <v>40</v>
      </c>
      <c r="V25" s="34" t="s">
        <v>40</v>
      </c>
      <c r="W25" s="34">
        <v>2016</v>
      </c>
      <c r="X25" s="28" t="s">
        <v>94</v>
      </c>
      <c r="Y25" s="34" t="s">
        <v>40</v>
      </c>
    </row>
    <row r="26" spans="1:25" s="53" customFormat="1" ht="232.5" customHeight="1" x14ac:dyDescent="0.25">
      <c r="A26" s="23" t="s">
        <v>168</v>
      </c>
      <c r="B26" s="24" t="s">
        <v>57</v>
      </c>
      <c r="C26" s="25" t="s">
        <v>58</v>
      </c>
      <c r="D26" s="39" t="s">
        <v>40</v>
      </c>
      <c r="E26" s="37" t="s">
        <v>40</v>
      </c>
      <c r="F26" s="37">
        <v>11</v>
      </c>
      <c r="G26" s="49">
        <v>111.57</v>
      </c>
      <c r="H26" s="39">
        <v>43100</v>
      </c>
      <c r="I26" s="37" t="s">
        <v>40</v>
      </c>
      <c r="J26" s="37" t="s">
        <v>40</v>
      </c>
      <c r="K26" s="37">
        <v>2020</v>
      </c>
      <c r="L26" s="37">
        <v>2020</v>
      </c>
      <c r="M26" s="92" t="s">
        <v>281</v>
      </c>
      <c r="N26" s="92" t="s">
        <v>214</v>
      </c>
      <c r="O26" s="46">
        <v>0</v>
      </c>
      <c r="P26" s="54">
        <v>8.9</v>
      </c>
      <c r="Q26" s="37" t="s">
        <v>107</v>
      </c>
      <c r="R26" s="34" t="s">
        <v>308</v>
      </c>
      <c r="S26" s="34" t="s">
        <v>240</v>
      </c>
      <c r="T26" s="34" t="s">
        <v>53</v>
      </c>
      <c r="U26" s="34" t="s">
        <v>40</v>
      </c>
      <c r="V26" s="34" t="s">
        <v>40</v>
      </c>
      <c r="W26" s="34">
        <v>2018</v>
      </c>
      <c r="X26" s="55" t="s">
        <v>340</v>
      </c>
      <c r="Y26" s="34" t="s">
        <v>40</v>
      </c>
    </row>
    <row r="27" spans="1:25" s="53" customFormat="1" ht="125.25" customHeight="1" x14ac:dyDescent="0.25">
      <c r="A27" s="32" t="s">
        <v>168</v>
      </c>
      <c r="B27" s="105" t="s">
        <v>329</v>
      </c>
      <c r="C27" s="106" t="s">
        <v>330</v>
      </c>
      <c r="D27" s="21" t="s">
        <v>341</v>
      </c>
      <c r="E27" s="21" t="s">
        <v>342</v>
      </c>
      <c r="F27" s="37">
        <v>1</v>
      </c>
      <c r="G27" s="49">
        <v>23.92</v>
      </c>
      <c r="H27" s="39">
        <v>43738</v>
      </c>
      <c r="I27" s="37" t="s">
        <v>40</v>
      </c>
      <c r="J27" s="37" t="s">
        <v>40</v>
      </c>
      <c r="K27" s="88">
        <v>2023</v>
      </c>
      <c r="L27" s="88">
        <v>2023</v>
      </c>
      <c r="M27" s="92" t="s">
        <v>343</v>
      </c>
      <c r="N27" s="92" t="s">
        <v>344</v>
      </c>
      <c r="O27" s="46">
        <v>0</v>
      </c>
      <c r="P27" s="54">
        <v>1.97</v>
      </c>
      <c r="Q27" s="88" t="s">
        <v>338</v>
      </c>
      <c r="R27" s="75" t="s">
        <v>345</v>
      </c>
      <c r="S27" s="75">
        <v>800</v>
      </c>
      <c r="T27" s="75" t="s">
        <v>53</v>
      </c>
      <c r="U27" s="75" t="s">
        <v>40</v>
      </c>
      <c r="V27" s="75" t="s">
        <v>40</v>
      </c>
      <c r="W27" s="107">
        <v>2022</v>
      </c>
      <c r="X27" s="55" t="s">
        <v>340</v>
      </c>
      <c r="Y27" s="75" t="s">
        <v>40</v>
      </c>
    </row>
    <row r="28" spans="1:25" s="53" customFormat="1" ht="232.5" customHeight="1" x14ac:dyDescent="0.25">
      <c r="A28" s="23" t="s">
        <v>168</v>
      </c>
      <c r="B28" s="86" t="s">
        <v>285</v>
      </c>
      <c r="C28" s="87" t="s">
        <v>286</v>
      </c>
      <c r="D28" s="39">
        <v>42713</v>
      </c>
      <c r="E28" s="37" t="s">
        <v>290</v>
      </c>
      <c r="F28" s="37">
        <v>1</v>
      </c>
      <c r="G28" s="49">
        <v>22.59</v>
      </c>
      <c r="H28" s="39">
        <v>43373</v>
      </c>
      <c r="I28" s="37">
        <v>2019</v>
      </c>
      <c r="J28" s="37">
        <v>3</v>
      </c>
      <c r="K28" s="88">
        <v>2019</v>
      </c>
      <c r="L28" s="88">
        <v>2019</v>
      </c>
      <c r="M28" s="92" t="s">
        <v>291</v>
      </c>
      <c r="N28" s="92" t="s">
        <v>292</v>
      </c>
      <c r="O28" s="46">
        <v>0</v>
      </c>
      <c r="P28" s="54">
        <v>6.3997000000000002</v>
      </c>
      <c r="Q28" s="86" t="s">
        <v>293</v>
      </c>
      <c r="R28" s="75" t="s">
        <v>304</v>
      </c>
      <c r="S28" s="75">
        <v>0</v>
      </c>
      <c r="T28" s="75" t="s">
        <v>100</v>
      </c>
      <c r="U28" s="75" t="s">
        <v>40</v>
      </c>
      <c r="V28" s="75" t="s">
        <v>40</v>
      </c>
      <c r="W28" s="75">
        <v>2019</v>
      </c>
      <c r="X28" s="55" t="s">
        <v>340</v>
      </c>
      <c r="Y28" s="75" t="s">
        <v>40</v>
      </c>
    </row>
    <row r="29" spans="1:25" s="53" customFormat="1" ht="264" customHeight="1" x14ac:dyDescent="0.25">
      <c r="A29" s="23" t="s">
        <v>168</v>
      </c>
      <c r="B29" s="105" t="s">
        <v>331</v>
      </c>
      <c r="C29" s="58" t="s">
        <v>59</v>
      </c>
      <c r="D29" s="21" t="s">
        <v>40</v>
      </c>
      <c r="E29" s="21" t="s">
        <v>40</v>
      </c>
      <c r="F29" s="21">
        <v>16</v>
      </c>
      <c r="G29" s="51">
        <v>129.83000000000001</v>
      </c>
      <c r="H29" s="80">
        <v>43738</v>
      </c>
      <c r="I29" s="34">
        <v>2020</v>
      </c>
      <c r="J29" s="34">
        <v>3</v>
      </c>
      <c r="K29" s="75">
        <v>2020</v>
      </c>
      <c r="L29" s="75">
        <v>2020</v>
      </c>
      <c r="M29" s="94" t="s">
        <v>282</v>
      </c>
      <c r="N29" s="94" t="s">
        <v>212</v>
      </c>
      <c r="O29" s="51">
        <v>0</v>
      </c>
      <c r="P29" s="51">
        <v>8.56</v>
      </c>
      <c r="Q29" s="75" t="s">
        <v>213</v>
      </c>
      <c r="R29" s="68" t="s">
        <v>211</v>
      </c>
      <c r="S29" s="68" t="s">
        <v>211</v>
      </c>
      <c r="T29" s="68" t="s">
        <v>211</v>
      </c>
      <c r="U29" s="68" t="s">
        <v>211</v>
      </c>
      <c r="V29" s="68" t="s">
        <v>211</v>
      </c>
      <c r="W29" s="68" t="s">
        <v>346</v>
      </c>
      <c r="X29" s="55" t="s">
        <v>340</v>
      </c>
      <c r="Y29" s="68" t="s">
        <v>40</v>
      </c>
    </row>
    <row r="30" spans="1:25" s="53" customFormat="1" ht="31.5" x14ac:dyDescent="0.25">
      <c r="A30" s="18" t="s">
        <v>169</v>
      </c>
      <c r="B30" s="18" t="s">
        <v>49</v>
      </c>
      <c r="C30" s="19" t="s">
        <v>39</v>
      </c>
      <c r="D30" s="19" t="s">
        <v>40</v>
      </c>
      <c r="E30" s="19" t="s">
        <v>40</v>
      </c>
      <c r="F30" s="19" t="s">
        <v>40</v>
      </c>
      <c r="G30" s="22" t="s">
        <v>40</v>
      </c>
      <c r="H30" s="19" t="s">
        <v>40</v>
      </c>
      <c r="I30" s="19" t="s">
        <v>40</v>
      </c>
      <c r="J30" s="19" t="s">
        <v>40</v>
      </c>
      <c r="K30" s="19" t="s">
        <v>40</v>
      </c>
      <c r="L30" s="19" t="s">
        <v>40</v>
      </c>
      <c r="M30" s="19" t="s">
        <v>40</v>
      </c>
      <c r="N30" s="19" t="s">
        <v>40</v>
      </c>
      <c r="O30" s="22" t="s">
        <v>40</v>
      </c>
      <c r="P30" s="22" t="s">
        <v>40</v>
      </c>
      <c r="Q30" s="19" t="s">
        <v>40</v>
      </c>
      <c r="R30" s="19" t="s">
        <v>40</v>
      </c>
      <c r="S30" s="19" t="s">
        <v>40</v>
      </c>
      <c r="T30" s="19" t="s">
        <v>40</v>
      </c>
      <c r="U30" s="19" t="s">
        <v>40</v>
      </c>
      <c r="V30" s="19" t="s">
        <v>40</v>
      </c>
      <c r="W30" s="19" t="s">
        <v>40</v>
      </c>
      <c r="X30" s="19" t="s">
        <v>40</v>
      </c>
      <c r="Y30" s="19" t="s">
        <v>40</v>
      </c>
    </row>
    <row r="31" spans="1:25" s="53" customFormat="1" ht="15.75" x14ac:dyDescent="0.25">
      <c r="A31" s="13" t="s">
        <v>170</v>
      </c>
      <c r="B31" s="27" t="s">
        <v>60</v>
      </c>
      <c r="C31" s="15" t="s">
        <v>39</v>
      </c>
      <c r="D31" s="15" t="s">
        <v>40</v>
      </c>
      <c r="E31" s="15" t="s">
        <v>40</v>
      </c>
      <c r="F31" s="16" t="s">
        <v>40</v>
      </c>
      <c r="G31" s="16" t="s">
        <v>40</v>
      </c>
      <c r="H31" s="15" t="s">
        <v>40</v>
      </c>
      <c r="I31" s="15" t="s">
        <v>40</v>
      </c>
      <c r="J31" s="15" t="s">
        <v>40</v>
      </c>
      <c r="K31" s="15" t="s">
        <v>40</v>
      </c>
      <c r="L31" s="15" t="s">
        <v>40</v>
      </c>
      <c r="M31" s="15" t="s">
        <v>40</v>
      </c>
      <c r="N31" s="15" t="s">
        <v>40</v>
      </c>
      <c r="O31" s="22">
        <f t="shared" ref="O31:P31" si="2">O32</f>
        <v>0</v>
      </c>
      <c r="P31" s="16">
        <f t="shared" si="2"/>
        <v>8.8025190000000002</v>
      </c>
      <c r="Q31" s="15" t="s">
        <v>40</v>
      </c>
      <c r="R31" s="15" t="s">
        <v>40</v>
      </c>
      <c r="S31" s="15" t="s">
        <v>40</v>
      </c>
      <c r="T31" s="15" t="s">
        <v>40</v>
      </c>
      <c r="U31" s="15" t="s">
        <v>40</v>
      </c>
      <c r="V31" s="15" t="s">
        <v>40</v>
      </c>
      <c r="W31" s="15" t="s">
        <v>40</v>
      </c>
      <c r="X31" s="15" t="s">
        <v>40</v>
      </c>
      <c r="Y31" s="15" t="s">
        <v>40</v>
      </c>
    </row>
    <row r="32" spans="1:25" s="53" customFormat="1" ht="15.75" x14ac:dyDescent="0.25">
      <c r="A32" s="13" t="s">
        <v>171</v>
      </c>
      <c r="B32" s="17" t="s">
        <v>42</v>
      </c>
      <c r="C32" s="15" t="s">
        <v>39</v>
      </c>
      <c r="D32" s="15" t="s">
        <v>40</v>
      </c>
      <c r="E32" s="15" t="s">
        <v>40</v>
      </c>
      <c r="F32" s="16" t="s">
        <v>40</v>
      </c>
      <c r="G32" s="16" t="s">
        <v>40</v>
      </c>
      <c r="H32" s="15" t="s">
        <v>40</v>
      </c>
      <c r="I32" s="15" t="s">
        <v>40</v>
      </c>
      <c r="J32" s="15" t="s">
        <v>40</v>
      </c>
      <c r="K32" s="15" t="s">
        <v>40</v>
      </c>
      <c r="L32" s="15" t="s">
        <v>40</v>
      </c>
      <c r="M32" s="15" t="s">
        <v>40</v>
      </c>
      <c r="N32" s="15" t="s">
        <v>40</v>
      </c>
      <c r="O32" s="22">
        <f>SUM(O33,O44)</f>
        <v>0</v>
      </c>
      <c r="P32" s="16">
        <f>SUM(P33,P44)</f>
        <v>8.8025190000000002</v>
      </c>
      <c r="Q32" s="15" t="s">
        <v>40</v>
      </c>
      <c r="R32" s="15" t="s">
        <v>40</v>
      </c>
      <c r="S32" s="15" t="s">
        <v>40</v>
      </c>
      <c r="T32" s="15" t="s">
        <v>40</v>
      </c>
      <c r="U32" s="15" t="s">
        <v>40</v>
      </c>
      <c r="V32" s="15" t="s">
        <v>40</v>
      </c>
      <c r="W32" s="15" t="s">
        <v>40</v>
      </c>
      <c r="X32" s="15" t="s">
        <v>40</v>
      </c>
      <c r="Y32" s="15" t="s">
        <v>40</v>
      </c>
    </row>
    <row r="33" spans="1:25" s="53" customFormat="1" ht="31.5" x14ac:dyDescent="0.25">
      <c r="A33" s="13" t="s">
        <v>172</v>
      </c>
      <c r="B33" s="17" t="s">
        <v>43</v>
      </c>
      <c r="C33" s="15" t="s">
        <v>39</v>
      </c>
      <c r="D33" s="15" t="s">
        <v>40</v>
      </c>
      <c r="E33" s="15" t="s">
        <v>40</v>
      </c>
      <c r="F33" s="16" t="s">
        <v>40</v>
      </c>
      <c r="G33" s="16" t="s">
        <v>40</v>
      </c>
      <c r="H33" s="15" t="s">
        <v>40</v>
      </c>
      <c r="I33" s="15" t="s">
        <v>40</v>
      </c>
      <c r="J33" s="15" t="s">
        <v>40</v>
      </c>
      <c r="K33" s="15" t="s">
        <v>40</v>
      </c>
      <c r="L33" s="15" t="s">
        <v>40</v>
      </c>
      <c r="M33" s="15" t="s">
        <v>40</v>
      </c>
      <c r="N33" s="15" t="s">
        <v>40</v>
      </c>
      <c r="O33" s="22">
        <f t="shared" ref="O33:P33" si="3">SUM(O34,O35,O36,O37,O38,)</f>
        <v>0</v>
      </c>
      <c r="P33" s="16">
        <f t="shared" si="3"/>
        <v>8.8025190000000002</v>
      </c>
      <c r="Q33" s="15" t="s">
        <v>40</v>
      </c>
      <c r="R33" s="15" t="s">
        <v>40</v>
      </c>
      <c r="S33" s="15" t="s">
        <v>40</v>
      </c>
      <c r="T33" s="15" t="s">
        <v>40</v>
      </c>
      <c r="U33" s="15" t="s">
        <v>40</v>
      </c>
      <c r="V33" s="15" t="s">
        <v>40</v>
      </c>
      <c r="W33" s="15" t="s">
        <v>40</v>
      </c>
      <c r="X33" s="15" t="s">
        <v>40</v>
      </c>
      <c r="Y33" s="15" t="s">
        <v>40</v>
      </c>
    </row>
    <row r="34" spans="1:25" s="53" customFormat="1" ht="47.25" x14ac:dyDescent="0.25">
      <c r="A34" s="13" t="s">
        <v>173</v>
      </c>
      <c r="B34" s="17" t="s">
        <v>44</v>
      </c>
      <c r="C34" s="15" t="s">
        <v>39</v>
      </c>
      <c r="D34" s="15" t="s">
        <v>40</v>
      </c>
      <c r="E34" s="15" t="s">
        <v>40</v>
      </c>
      <c r="F34" s="16" t="s">
        <v>40</v>
      </c>
      <c r="G34" s="16" t="s">
        <v>40</v>
      </c>
      <c r="H34" s="15" t="s">
        <v>40</v>
      </c>
      <c r="I34" s="15" t="s">
        <v>40</v>
      </c>
      <c r="J34" s="15" t="s">
        <v>40</v>
      </c>
      <c r="K34" s="15" t="s">
        <v>40</v>
      </c>
      <c r="L34" s="15" t="s">
        <v>40</v>
      </c>
      <c r="M34" s="15" t="s">
        <v>40</v>
      </c>
      <c r="N34" s="15" t="s">
        <v>40</v>
      </c>
      <c r="O34" s="16" t="s">
        <v>40</v>
      </c>
      <c r="P34" s="16" t="s">
        <v>40</v>
      </c>
      <c r="Q34" s="15" t="s">
        <v>40</v>
      </c>
      <c r="R34" s="15" t="s">
        <v>40</v>
      </c>
      <c r="S34" s="15" t="s">
        <v>40</v>
      </c>
      <c r="T34" s="15" t="s">
        <v>40</v>
      </c>
      <c r="U34" s="15" t="s">
        <v>40</v>
      </c>
      <c r="V34" s="15" t="s">
        <v>40</v>
      </c>
      <c r="W34" s="15" t="s">
        <v>40</v>
      </c>
      <c r="X34" s="15" t="s">
        <v>40</v>
      </c>
      <c r="Y34" s="15" t="s">
        <v>40</v>
      </c>
    </row>
    <row r="35" spans="1:25" s="53" customFormat="1" ht="63" x14ac:dyDescent="0.25">
      <c r="A35" s="13" t="s">
        <v>174</v>
      </c>
      <c r="B35" s="17" t="s">
        <v>45</v>
      </c>
      <c r="C35" s="15" t="s">
        <v>39</v>
      </c>
      <c r="D35" s="15" t="s">
        <v>40</v>
      </c>
      <c r="E35" s="15" t="s">
        <v>40</v>
      </c>
      <c r="F35" s="16" t="s">
        <v>40</v>
      </c>
      <c r="G35" s="16" t="s">
        <v>40</v>
      </c>
      <c r="H35" s="15" t="s">
        <v>40</v>
      </c>
      <c r="I35" s="15" t="s">
        <v>40</v>
      </c>
      <c r="J35" s="15" t="s">
        <v>40</v>
      </c>
      <c r="K35" s="15" t="s">
        <v>40</v>
      </c>
      <c r="L35" s="15" t="s">
        <v>40</v>
      </c>
      <c r="M35" s="15" t="s">
        <v>40</v>
      </c>
      <c r="N35" s="15" t="s">
        <v>40</v>
      </c>
      <c r="O35" s="16" t="s">
        <v>40</v>
      </c>
      <c r="P35" s="16" t="s">
        <v>40</v>
      </c>
      <c r="Q35" s="15" t="s">
        <v>40</v>
      </c>
      <c r="R35" s="15" t="s">
        <v>40</v>
      </c>
      <c r="S35" s="15" t="s">
        <v>40</v>
      </c>
      <c r="T35" s="15" t="s">
        <v>40</v>
      </c>
      <c r="U35" s="15" t="s">
        <v>40</v>
      </c>
      <c r="V35" s="15" t="s">
        <v>40</v>
      </c>
      <c r="W35" s="15" t="s">
        <v>40</v>
      </c>
      <c r="X35" s="15" t="s">
        <v>40</v>
      </c>
      <c r="Y35" s="15" t="s">
        <v>40</v>
      </c>
    </row>
    <row r="36" spans="1:25" s="53" customFormat="1" ht="47.25" x14ac:dyDescent="0.25">
      <c r="A36" s="13" t="s">
        <v>175</v>
      </c>
      <c r="B36" s="17" t="s">
        <v>46</v>
      </c>
      <c r="C36" s="15" t="s">
        <v>39</v>
      </c>
      <c r="D36" s="15" t="s">
        <v>40</v>
      </c>
      <c r="E36" s="15" t="s">
        <v>40</v>
      </c>
      <c r="F36" s="16" t="s">
        <v>40</v>
      </c>
      <c r="G36" s="16" t="s">
        <v>40</v>
      </c>
      <c r="H36" s="15" t="s">
        <v>40</v>
      </c>
      <c r="I36" s="15" t="s">
        <v>40</v>
      </c>
      <c r="J36" s="15" t="s">
        <v>40</v>
      </c>
      <c r="K36" s="15" t="s">
        <v>40</v>
      </c>
      <c r="L36" s="15" t="s">
        <v>40</v>
      </c>
      <c r="M36" s="15" t="s">
        <v>40</v>
      </c>
      <c r="N36" s="15" t="s">
        <v>40</v>
      </c>
      <c r="O36" s="16" t="s">
        <v>40</v>
      </c>
      <c r="P36" s="16" t="s">
        <v>40</v>
      </c>
      <c r="Q36" s="15" t="s">
        <v>40</v>
      </c>
      <c r="R36" s="15" t="s">
        <v>40</v>
      </c>
      <c r="S36" s="15" t="s">
        <v>40</v>
      </c>
      <c r="T36" s="15" t="s">
        <v>40</v>
      </c>
      <c r="U36" s="15" t="s">
        <v>40</v>
      </c>
      <c r="V36" s="15" t="s">
        <v>40</v>
      </c>
      <c r="W36" s="15" t="s">
        <v>40</v>
      </c>
      <c r="X36" s="15" t="s">
        <v>40</v>
      </c>
      <c r="Y36" s="15" t="s">
        <v>40</v>
      </c>
    </row>
    <row r="37" spans="1:25" s="53" customFormat="1" ht="63" x14ac:dyDescent="0.25">
      <c r="A37" s="13" t="s">
        <v>176</v>
      </c>
      <c r="B37" s="17" t="s">
        <v>47</v>
      </c>
      <c r="C37" s="15" t="s">
        <v>39</v>
      </c>
      <c r="D37" s="15" t="s">
        <v>40</v>
      </c>
      <c r="E37" s="15" t="s">
        <v>40</v>
      </c>
      <c r="F37" s="16" t="s">
        <v>40</v>
      </c>
      <c r="G37" s="16" t="s">
        <v>40</v>
      </c>
      <c r="H37" s="15" t="s">
        <v>40</v>
      </c>
      <c r="I37" s="15" t="s">
        <v>40</v>
      </c>
      <c r="J37" s="15" t="s">
        <v>40</v>
      </c>
      <c r="K37" s="15" t="s">
        <v>40</v>
      </c>
      <c r="L37" s="15" t="s">
        <v>40</v>
      </c>
      <c r="M37" s="15" t="s">
        <v>40</v>
      </c>
      <c r="N37" s="15" t="s">
        <v>40</v>
      </c>
      <c r="O37" s="16" t="s">
        <v>40</v>
      </c>
      <c r="P37" s="16" t="s">
        <v>40</v>
      </c>
      <c r="Q37" s="15" t="s">
        <v>40</v>
      </c>
      <c r="R37" s="15" t="s">
        <v>40</v>
      </c>
      <c r="S37" s="15" t="s">
        <v>40</v>
      </c>
      <c r="T37" s="15" t="s">
        <v>40</v>
      </c>
      <c r="U37" s="15" t="s">
        <v>40</v>
      </c>
      <c r="V37" s="15" t="s">
        <v>40</v>
      </c>
      <c r="W37" s="15" t="s">
        <v>40</v>
      </c>
      <c r="X37" s="15" t="s">
        <v>40</v>
      </c>
      <c r="Y37" s="15" t="s">
        <v>40</v>
      </c>
    </row>
    <row r="38" spans="1:25" s="53" customFormat="1" ht="63" x14ac:dyDescent="0.25">
      <c r="A38" s="13" t="s">
        <v>177</v>
      </c>
      <c r="B38" s="17" t="s">
        <v>48</v>
      </c>
      <c r="C38" s="15" t="s">
        <v>39</v>
      </c>
      <c r="D38" s="15" t="s">
        <v>40</v>
      </c>
      <c r="E38" s="15" t="s">
        <v>40</v>
      </c>
      <c r="F38" s="15" t="s">
        <v>40</v>
      </c>
      <c r="G38" s="15" t="s">
        <v>40</v>
      </c>
      <c r="H38" s="15" t="s">
        <v>40</v>
      </c>
      <c r="I38" s="15" t="s">
        <v>40</v>
      </c>
      <c r="J38" s="15" t="s">
        <v>40</v>
      </c>
      <c r="K38" s="15" t="s">
        <v>40</v>
      </c>
      <c r="L38" s="15" t="s">
        <v>40</v>
      </c>
      <c r="M38" s="15" t="s">
        <v>40</v>
      </c>
      <c r="N38" s="15" t="s">
        <v>40</v>
      </c>
      <c r="O38" s="22">
        <f>SUM(O39:O42)</f>
        <v>0</v>
      </c>
      <c r="P38" s="16">
        <f>SUM(P39:P42)</f>
        <v>8.8025190000000002</v>
      </c>
      <c r="Q38" s="15" t="s">
        <v>40</v>
      </c>
      <c r="R38" s="15" t="s">
        <v>40</v>
      </c>
      <c r="S38" s="15" t="s">
        <v>40</v>
      </c>
      <c r="T38" s="15" t="s">
        <v>40</v>
      </c>
      <c r="U38" s="15" t="s">
        <v>40</v>
      </c>
      <c r="V38" s="15" t="s">
        <v>40</v>
      </c>
      <c r="W38" s="15" t="s">
        <v>40</v>
      </c>
      <c r="X38" s="15" t="s">
        <v>40</v>
      </c>
      <c r="Y38" s="15" t="s">
        <v>40</v>
      </c>
    </row>
    <row r="39" spans="1:25" s="53" customFormat="1" ht="226.5" customHeight="1" x14ac:dyDescent="0.25">
      <c r="A39" s="20" t="s">
        <v>177</v>
      </c>
      <c r="B39" s="69" t="s">
        <v>61</v>
      </c>
      <c r="C39" s="66" t="s">
        <v>62</v>
      </c>
      <c r="D39" s="37" t="s">
        <v>40</v>
      </c>
      <c r="E39" s="37" t="s">
        <v>40</v>
      </c>
      <c r="F39" s="37">
        <v>16</v>
      </c>
      <c r="G39" s="46">
        <v>48.8</v>
      </c>
      <c r="H39" s="37" t="s">
        <v>235</v>
      </c>
      <c r="I39" s="76" t="s">
        <v>40</v>
      </c>
      <c r="J39" s="76" t="s">
        <v>40</v>
      </c>
      <c r="K39" s="73">
        <v>2018</v>
      </c>
      <c r="L39" s="73">
        <v>2018</v>
      </c>
      <c r="M39" s="95" t="s">
        <v>266</v>
      </c>
      <c r="N39" s="38" t="s">
        <v>219</v>
      </c>
      <c r="O39" s="46">
        <v>0</v>
      </c>
      <c r="P39" s="46">
        <v>7.14</v>
      </c>
      <c r="Q39" s="73" t="s">
        <v>108</v>
      </c>
      <c r="R39" s="65" t="s">
        <v>303</v>
      </c>
      <c r="S39" s="73" t="s">
        <v>99</v>
      </c>
      <c r="T39" s="65" t="s">
        <v>92</v>
      </c>
      <c r="U39" s="65" t="s">
        <v>40</v>
      </c>
      <c r="V39" s="65" t="s">
        <v>40</v>
      </c>
      <c r="W39" s="100">
        <v>2018</v>
      </c>
      <c r="X39" s="28" t="s">
        <v>347</v>
      </c>
      <c r="Y39" s="76" t="s">
        <v>40</v>
      </c>
    </row>
    <row r="40" spans="1:25" s="53" customFormat="1" ht="78.75" x14ac:dyDescent="0.25">
      <c r="A40" s="20" t="s">
        <v>177</v>
      </c>
      <c r="B40" s="29" t="s">
        <v>63</v>
      </c>
      <c r="C40" s="28" t="s">
        <v>120</v>
      </c>
      <c r="D40" s="34" t="s">
        <v>40</v>
      </c>
      <c r="E40" s="34" t="s">
        <v>40</v>
      </c>
      <c r="F40" s="34">
        <v>4</v>
      </c>
      <c r="G40" s="49">
        <v>9.15</v>
      </c>
      <c r="H40" s="34" t="s">
        <v>236</v>
      </c>
      <c r="I40" s="34" t="s">
        <v>40</v>
      </c>
      <c r="J40" s="34" t="s">
        <v>40</v>
      </c>
      <c r="K40" s="34">
        <v>2017</v>
      </c>
      <c r="L40" s="34">
        <v>2017</v>
      </c>
      <c r="M40" s="95" t="s">
        <v>294</v>
      </c>
      <c r="N40" s="28" t="s">
        <v>295</v>
      </c>
      <c r="O40" s="49">
        <v>0</v>
      </c>
      <c r="P40" s="96">
        <v>1.0002</v>
      </c>
      <c r="Q40" s="34" t="s">
        <v>109</v>
      </c>
      <c r="R40" s="34" t="s">
        <v>118</v>
      </c>
      <c r="S40" s="34" t="s">
        <v>99</v>
      </c>
      <c r="T40" s="34" t="s">
        <v>92</v>
      </c>
      <c r="U40" s="34" t="s">
        <v>40</v>
      </c>
      <c r="V40" s="34" t="s">
        <v>40</v>
      </c>
      <c r="W40" s="34">
        <v>2018</v>
      </c>
      <c r="X40" s="28" t="s">
        <v>96</v>
      </c>
      <c r="Y40" s="34" t="s">
        <v>40</v>
      </c>
    </row>
    <row r="41" spans="1:25" s="53" customFormat="1" ht="63" x14ac:dyDescent="0.25">
      <c r="A41" s="32" t="s">
        <v>177</v>
      </c>
      <c r="B41" s="70" t="s">
        <v>224</v>
      </c>
      <c r="C41" s="71" t="s">
        <v>226</v>
      </c>
      <c r="D41" s="34" t="s">
        <v>40</v>
      </c>
      <c r="E41" s="34" t="s">
        <v>40</v>
      </c>
      <c r="F41" s="34">
        <v>2</v>
      </c>
      <c r="G41" s="49">
        <f>3.11+1.04</f>
        <v>4.1500000000000004</v>
      </c>
      <c r="H41" s="80">
        <v>43463</v>
      </c>
      <c r="I41" s="34" t="s">
        <v>40</v>
      </c>
      <c r="J41" s="34" t="s">
        <v>40</v>
      </c>
      <c r="K41" s="34">
        <v>2019</v>
      </c>
      <c r="L41" s="34">
        <v>2021</v>
      </c>
      <c r="M41" s="95" t="s">
        <v>267</v>
      </c>
      <c r="N41" s="55" t="s">
        <v>230</v>
      </c>
      <c r="O41" s="49">
        <v>0</v>
      </c>
      <c r="P41" s="49">
        <f>0.363+0.17</f>
        <v>0.53300000000000003</v>
      </c>
      <c r="Q41" s="34" t="s">
        <v>228</v>
      </c>
      <c r="R41" s="34" t="s">
        <v>234</v>
      </c>
      <c r="S41" s="34" t="s">
        <v>100</v>
      </c>
      <c r="T41" s="34" t="s">
        <v>101</v>
      </c>
      <c r="U41" s="34" t="s">
        <v>40</v>
      </c>
      <c r="V41" s="49" t="s">
        <v>40</v>
      </c>
      <c r="W41" s="34">
        <v>2019</v>
      </c>
      <c r="X41" s="28" t="s">
        <v>347</v>
      </c>
      <c r="Y41" s="34" t="s">
        <v>40</v>
      </c>
    </row>
    <row r="42" spans="1:25" s="53" customFormat="1" ht="63" x14ac:dyDescent="0.25">
      <c r="A42" s="32" t="s">
        <v>177</v>
      </c>
      <c r="B42" s="70" t="s">
        <v>64</v>
      </c>
      <c r="C42" s="71" t="s">
        <v>65</v>
      </c>
      <c r="D42" s="34" t="s">
        <v>222</v>
      </c>
      <c r="E42" s="34" t="s">
        <v>223</v>
      </c>
      <c r="F42" s="34">
        <v>1</v>
      </c>
      <c r="G42" s="49">
        <v>1.18</v>
      </c>
      <c r="H42" s="80">
        <v>43471</v>
      </c>
      <c r="I42" s="34" t="s">
        <v>40</v>
      </c>
      <c r="J42" s="34" t="s">
        <v>40</v>
      </c>
      <c r="K42" s="34">
        <v>2022</v>
      </c>
      <c r="L42" s="34">
        <v>2023</v>
      </c>
      <c r="M42" s="95" t="s">
        <v>268</v>
      </c>
      <c r="N42" s="55" t="s">
        <v>220</v>
      </c>
      <c r="O42" s="49">
        <v>0</v>
      </c>
      <c r="P42" s="49">
        <v>0.12931899999999999</v>
      </c>
      <c r="Q42" s="34" t="s">
        <v>110</v>
      </c>
      <c r="R42" s="34" t="s">
        <v>119</v>
      </c>
      <c r="S42" s="34" t="s">
        <v>95</v>
      </c>
      <c r="T42" s="34" t="s">
        <v>53</v>
      </c>
      <c r="U42" s="34" t="s">
        <v>40</v>
      </c>
      <c r="V42" s="34" t="s">
        <v>40</v>
      </c>
      <c r="W42" s="34">
        <v>2020</v>
      </c>
      <c r="X42" s="28" t="s">
        <v>347</v>
      </c>
      <c r="Y42" s="34" t="s">
        <v>40</v>
      </c>
    </row>
    <row r="43" spans="1:25" s="53" customFormat="1" ht="63" x14ac:dyDescent="0.25">
      <c r="A43" s="32" t="s">
        <v>177</v>
      </c>
      <c r="B43" s="70" t="s">
        <v>225</v>
      </c>
      <c r="C43" s="72" t="s">
        <v>227</v>
      </c>
      <c r="D43" s="34" t="s">
        <v>40</v>
      </c>
      <c r="E43" s="34" t="s">
        <v>40</v>
      </c>
      <c r="F43" s="34">
        <v>2</v>
      </c>
      <c r="G43" s="49">
        <f>2.77+1.37</f>
        <v>4.1400000000000006</v>
      </c>
      <c r="H43" s="80">
        <v>42755</v>
      </c>
      <c r="I43" s="34">
        <v>2019</v>
      </c>
      <c r="J43" s="34">
        <v>4</v>
      </c>
      <c r="K43" s="34">
        <v>2019</v>
      </c>
      <c r="L43" s="34">
        <v>2019</v>
      </c>
      <c r="M43" s="97" t="s">
        <v>269</v>
      </c>
      <c r="N43" s="34" t="s">
        <v>231</v>
      </c>
      <c r="O43" s="49">
        <v>0</v>
      </c>
      <c r="P43" s="49">
        <f>0.45139+0.15</f>
        <v>0.60138999999999998</v>
      </c>
      <c r="Q43" s="34" t="s">
        <v>229</v>
      </c>
      <c r="R43" s="34" t="s">
        <v>232</v>
      </c>
      <c r="S43" s="34" t="s">
        <v>232</v>
      </c>
      <c r="T43" s="34" t="s">
        <v>233</v>
      </c>
      <c r="U43" s="34" t="s">
        <v>40</v>
      </c>
      <c r="V43" s="49" t="s">
        <v>40</v>
      </c>
      <c r="W43" s="34">
        <v>2018</v>
      </c>
      <c r="X43" s="28" t="s">
        <v>347</v>
      </c>
      <c r="Y43" s="34" t="s">
        <v>40</v>
      </c>
    </row>
    <row r="44" spans="1:25" s="53" customFormat="1" ht="31.5" x14ac:dyDescent="0.25">
      <c r="A44" s="13" t="s">
        <v>178</v>
      </c>
      <c r="B44" s="17" t="s">
        <v>49</v>
      </c>
      <c r="C44" s="15" t="s">
        <v>39</v>
      </c>
      <c r="D44" s="15" t="s">
        <v>40</v>
      </c>
      <c r="E44" s="15" t="s">
        <v>40</v>
      </c>
      <c r="F44" s="15" t="s">
        <v>40</v>
      </c>
      <c r="G44" s="16" t="s">
        <v>40</v>
      </c>
      <c r="H44" s="15" t="s">
        <v>40</v>
      </c>
      <c r="I44" s="15" t="s">
        <v>40</v>
      </c>
      <c r="J44" s="15" t="s">
        <v>40</v>
      </c>
      <c r="K44" s="15" t="s">
        <v>40</v>
      </c>
      <c r="L44" s="15" t="s">
        <v>40</v>
      </c>
      <c r="M44" s="15" t="s">
        <v>40</v>
      </c>
      <c r="N44" s="15" t="s">
        <v>40</v>
      </c>
      <c r="O44" s="16" t="s">
        <v>40</v>
      </c>
      <c r="P44" s="16" t="s">
        <v>40</v>
      </c>
      <c r="Q44" s="15" t="s">
        <v>40</v>
      </c>
      <c r="R44" s="15" t="s">
        <v>40</v>
      </c>
      <c r="S44" s="15" t="s">
        <v>40</v>
      </c>
      <c r="T44" s="15" t="s">
        <v>40</v>
      </c>
      <c r="U44" s="15" t="s">
        <v>40</v>
      </c>
      <c r="V44" s="15" t="s">
        <v>40</v>
      </c>
      <c r="W44" s="15" t="s">
        <v>40</v>
      </c>
      <c r="X44" s="15" t="s">
        <v>40</v>
      </c>
      <c r="Y44" s="15" t="s">
        <v>40</v>
      </c>
    </row>
    <row r="45" spans="1:25" s="53" customFormat="1" ht="15.75" x14ac:dyDescent="0.25">
      <c r="A45" s="13" t="s">
        <v>179</v>
      </c>
      <c r="B45" s="27" t="s">
        <v>66</v>
      </c>
      <c r="C45" s="15" t="s">
        <v>39</v>
      </c>
      <c r="D45" s="30" t="s">
        <v>40</v>
      </c>
      <c r="E45" s="30" t="s">
        <v>40</v>
      </c>
      <c r="F45" s="15" t="s">
        <v>40</v>
      </c>
      <c r="G45" s="15" t="s">
        <v>40</v>
      </c>
      <c r="H45" s="30" t="s">
        <v>40</v>
      </c>
      <c r="I45" s="30" t="s">
        <v>40</v>
      </c>
      <c r="J45" s="30" t="s">
        <v>40</v>
      </c>
      <c r="K45" s="30" t="s">
        <v>40</v>
      </c>
      <c r="L45" s="30" t="s">
        <v>40</v>
      </c>
      <c r="M45" s="30" t="s">
        <v>40</v>
      </c>
      <c r="N45" s="30" t="s">
        <v>40</v>
      </c>
      <c r="O45" s="31">
        <f>O46</f>
        <v>0.38379999999999997</v>
      </c>
      <c r="P45" s="31">
        <f>P46</f>
        <v>84.927422000000007</v>
      </c>
      <c r="Q45" s="30" t="s">
        <v>40</v>
      </c>
      <c r="R45" s="15" t="s">
        <v>40</v>
      </c>
      <c r="S45" s="15" t="s">
        <v>40</v>
      </c>
      <c r="T45" s="15" t="s">
        <v>40</v>
      </c>
      <c r="U45" s="15" t="s">
        <v>40</v>
      </c>
      <c r="V45" s="15" t="s">
        <v>40</v>
      </c>
      <c r="W45" s="30" t="s">
        <v>40</v>
      </c>
      <c r="X45" s="30" t="s">
        <v>40</v>
      </c>
      <c r="Y45" s="30" t="s">
        <v>40</v>
      </c>
    </row>
    <row r="46" spans="1:25" s="53" customFormat="1" ht="15.75" x14ac:dyDescent="0.25">
      <c r="A46" s="13" t="s">
        <v>180</v>
      </c>
      <c r="B46" s="17" t="s">
        <v>42</v>
      </c>
      <c r="C46" s="15" t="s">
        <v>39</v>
      </c>
      <c r="D46" s="30" t="s">
        <v>40</v>
      </c>
      <c r="E46" s="30" t="s">
        <v>40</v>
      </c>
      <c r="F46" s="104" t="s">
        <v>40</v>
      </c>
      <c r="G46" s="104" t="s">
        <v>40</v>
      </c>
      <c r="H46" s="31" t="s">
        <v>40</v>
      </c>
      <c r="I46" s="31" t="s">
        <v>40</v>
      </c>
      <c r="J46" s="31" t="s">
        <v>40</v>
      </c>
      <c r="K46" s="31" t="s">
        <v>40</v>
      </c>
      <c r="L46" s="31" t="s">
        <v>40</v>
      </c>
      <c r="M46" s="31" t="s">
        <v>40</v>
      </c>
      <c r="N46" s="31" t="s">
        <v>40</v>
      </c>
      <c r="O46" s="31">
        <f>SUM(O47,O71)</f>
        <v>0.38379999999999997</v>
      </c>
      <c r="P46" s="31">
        <f>SUM(P47,P71)</f>
        <v>84.927422000000007</v>
      </c>
      <c r="Q46" s="31" t="s">
        <v>40</v>
      </c>
      <c r="R46" s="30" t="s">
        <v>40</v>
      </c>
      <c r="S46" s="31" t="s">
        <v>40</v>
      </c>
      <c r="T46" s="31" t="s">
        <v>40</v>
      </c>
      <c r="U46" s="31" t="s">
        <v>40</v>
      </c>
      <c r="V46" s="31" t="s">
        <v>40</v>
      </c>
      <c r="W46" s="31" t="s">
        <v>40</v>
      </c>
      <c r="X46" s="31" t="s">
        <v>40</v>
      </c>
      <c r="Y46" s="31" t="s">
        <v>40</v>
      </c>
    </row>
    <row r="47" spans="1:25" s="53" customFormat="1" ht="31.5" x14ac:dyDescent="0.25">
      <c r="A47" s="13" t="s">
        <v>181</v>
      </c>
      <c r="B47" s="17" t="s">
        <v>43</v>
      </c>
      <c r="C47" s="15" t="s">
        <v>39</v>
      </c>
      <c r="D47" s="30" t="s">
        <v>40</v>
      </c>
      <c r="E47" s="30" t="s">
        <v>40</v>
      </c>
      <c r="F47" s="104" t="s">
        <v>40</v>
      </c>
      <c r="G47" s="104" t="s">
        <v>40</v>
      </c>
      <c r="H47" s="31" t="s">
        <v>40</v>
      </c>
      <c r="I47" s="31" t="s">
        <v>40</v>
      </c>
      <c r="J47" s="31" t="s">
        <v>40</v>
      </c>
      <c r="K47" s="31" t="s">
        <v>40</v>
      </c>
      <c r="L47" s="31" t="s">
        <v>40</v>
      </c>
      <c r="M47" s="31" t="s">
        <v>40</v>
      </c>
      <c r="N47" s="31" t="s">
        <v>40</v>
      </c>
      <c r="O47" s="31">
        <f>SUM(O48,O52,O53,O54,O57)</f>
        <v>0.38379999999999997</v>
      </c>
      <c r="P47" s="31">
        <f>SUM(P48,P52,P53,P54,P57)</f>
        <v>84.927422000000007</v>
      </c>
      <c r="Q47" s="31" t="s">
        <v>40</v>
      </c>
      <c r="R47" s="30" t="s">
        <v>40</v>
      </c>
      <c r="S47" s="31" t="s">
        <v>40</v>
      </c>
      <c r="T47" s="31" t="s">
        <v>40</v>
      </c>
      <c r="U47" s="31" t="s">
        <v>40</v>
      </c>
      <c r="V47" s="31" t="s">
        <v>40</v>
      </c>
      <c r="W47" s="31" t="s">
        <v>40</v>
      </c>
      <c r="X47" s="31" t="s">
        <v>40</v>
      </c>
      <c r="Y47" s="31" t="s">
        <v>40</v>
      </c>
    </row>
    <row r="48" spans="1:25" s="53" customFormat="1" ht="47.25" x14ac:dyDescent="0.25">
      <c r="A48" s="13" t="s">
        <v>182</v>
      </c>
      <c r="B48" s="17" t="s">
        <v>44</v>
      </c>
      <c r="C48" s="15" t="s">
        <v>39</v>
      </c>
      <c r="D48" s="30" t="s">
        <v>40</v>
      </c>
      <c r="E48" s="30" t="s">
        <v>40</v>
      </c>
      <c r="F48" s="104" t="s">
        <v>40</v>
      </c>
      <c r="G48" s="104" t="s">
        <v>40</v>
      </c>
      <c r="H48" s="31" t="s">
        <v>40</v>
      </c>
      <c r="I48" s="31" t="s">
        <v>40</v>
      </c>
      <c r="J48" s="31" t="s">
        <v>40</v>
      </c>
      <c r="K48" s="31" t="s">
        <v>40</v>
      </c>
      <c r="L48" s="31" t="s">
        <v>40</v>
      </c>
      <c r="M48" s="31" t="s">
        <v>40</v>
      </c>
      <c r="N48" s="31" t="s">
        <v>40</v>
      </c>
      <c r="O48" s="31">
        <f>SUM(O49:O51)</f>
        <v>0</v>
      </c>
      <c r="P48" s="31">
        <f>SUM(P49:P51)</f>
        <v>0.12240000000000001</v>
      </c>
      <c r="Q48" s="31" t="s">
        <v>40</v>
      </c>
      <c r="R48" s="30" t="s">
        <v>40</v>
      </c>
      <c r="S48" s="31" t="s">
        <v>40</v>
      </c>
      <c r="T48" s="31" t="s">
        <v>40</v>
      </c>
      <c r="U48" s="31" t="s">
        <v>40</v>
      </c>
      <c r="V48" s="31" t="s">
        <v>40</v>
      </c>
      <c r="W48" s="31" t="s">
        <v>40</v>
      </c>
      <c r="X48" s="31" t="s">
        <v>40</v>
      </c>
      <c r="Y48" s="31" t="s">
        <v>40</v>
      </c>
    </row>
    <row r="49" spans="1:25" s="53" customFormat="1" ht="31.5" x14ac:dyDescent="0.25">
      <c r="A49" s="32" t="s">
        <v>182</v>
      </c>
      <c r="B49" s="33" t="s">
        <v>361</v>
      </c>
      <c r="C49" s="83" t="s">
        <v>67</v>
      </c>
      <c r="D49" s="39">
        <v>42573</v>
      </c>
      <c r="E49" s="37">
        <v>100</v>
      </c>
      <c r="F49" s="37">
        <v>1</v>
      </c>
      <c r="G49" s="109">
        <v>5.5000000000000003E-4</v>
      </c>
      <c r="H49" s="26">
        <v>43465</v>
      </c>
      <c r="I49" s="37" t="s">
        <v>40</v>
      </c>
      <c r="J49" s="37" t="s">
        <v>40</v>
      </c>
      <c r="K49" s="37">
        <v>2018</v>
      </c>
      <c r="L49" s="37">
        <v>2018</v>
      </c>
      <c r="M49" s="98" t="s">
        <v>270</v>
      </c>
      <c r="N49" s="37" t="s">
        <v>138</v>
      </c>
      <c r="O49" s="46">
        <v>0</v>
      </c>
      <c r="P49" s="46">
        <v>4.4000000000000003E-3</v>
      </c>
      <c r="Q49" s="38" t="s">
        <v>139</v>
      </c>
      <c r="R49" s="46">
        <v>0</v>
      </c>
      <c r="S49" s="46">
        <v>0</v>
      </c>
      <c r="T49" s="46" t="s">
        <v>140</v>
      </c>
      <c r="U49" s="37" t="s">
        <v>40</v>
      </c>
      <c r="V49" s="37" t="s">
        <v>40</v>
      </c>
      <c r="W49" s="37" t="s">
        <v>40</v>
      </c>
      <c r="X49" s="37" t="s">
        <v>40</v>
      </c>
      <c r="Y49" s="37" t="s">
        <v>40</v>
      </c>
    </row>
    <row r="50" spans="1:25" s="53" customFormat="1" ht="47.25" x14ac:dyDescent="0.25">
      <c r="A50" s="32" t="s">
        <v>182</v>
      </c>
      <c r="B50" s="33" t="s">
        <v>121</v>
      </c>
      <c r="C50" s="83" t="s">
        <v>70</v>
      </c>
      <c r="D50" s="39">
        <v>42103</v>
      </c>
      <c r="E50" s="37">
        <v>60</v>
      </c>
      <c r="F50" s="37">
        <v>1</v>
      </c>
      <c r="G50" s="109">
        <v>5.5000000000000003E-4</v>
      </c>
      <c r="H50" s="39">
        <v>43100</v>
      </c>
      <c r="I50" s="37" t="s">
        <v>40</v>
      </c>
      <c r="J50" s="37" t="s">
        <v>40</v>
      </c>
      <c r="K50" s="37" t="s">
        <v>40</v>
      </c>
      <c r="L50" s="37" t="s">
        <v>40</v>
      </c>
      <c r="M50" s="98" t="s">
        <v>111</v>
      </c>
      <c r="N50" s="37" t="s">
        <v>71</v>
      </c>
      <c r="O50" s="46">
        <v>0</v>
      </c>
      <c r="P50" s="46">
        <v>0.04</v>
      </c>
      <c r="Q50" s="38" t="s">
        <v>111</v>
      </c>
      <c r="R50" s="46">
        <v>0</v>
      </c>
      <c r="S50" s="46">
        <v>0</v>
      </c>
      <c r="T50" s="46" t="s">
        <v>137</v>
      </c>
      <c r="U50" s="37" t="s">
        <v>40</v>
      </c>
      <c r="V50" s="37" t="s">
        <v>40</v>
      </c>
      <c r="W50" s="37" t="s">
        <v>40</v>
      </c>
      <c r="X50" s="37" t="s">
        <v>40</v>
      </c>
      <c r="Y50" s="37" t="s">
        <v>40</v>
      </c>
    </row>
    <row r="51" spans="1:25" s="53" customFormat="1" ht="47.25" x14ac:dyDescent="0.25">
      <c r="A51" s="32" t="s">
        <v>182</v>
      </c>
      <c r="B51" s="33" t="s">
        <v>237</v>
      </c>
      <c r="C51" s="83" t="s">
        <v>72</v>
      </c>
      <c r="D51" s="39">
        <v>42096</v>
      </c>
      <c r="E51" s="37">
        <v>63</v>
      </c>
      <c r="F51" s="37">
        <v>1</v>
      </c>
      <c r="G51" s="109">
        <v>5.5000000000000003E-4</v>
      </c>
      <c r="H51" s="39">
        <v>43465</v>
      </c>
      <c r="I51" s="37" t="s">
        <v>40</v>
      </c>
      <c r="J51" s="37" t="s">
        <v>40</v>
      </c>
      <c r="K51" s="37">
        <v>2022</v>
      </c>
      <c r="L51" s="37">
        <v>2022</v>
      </c>
      <c r="M51" s="98" t="s">
        <v>112</v>
      </c>
      <c r="N51" s="37" t="s">
        <v>97</v>
      </c>
      <c r="O51" s="46">
        <v>0</v>
      </c>
      <c r="P51" s="46">
        <v>7.8E-2</v>
      </c>
      <c r="Q51" s="38" t="s">
        <v>112</v>
      </c>
      <c r="R51" s="46">
        <v>0</v>
      </c>
      <c r="S51" s="46">
        <v>0</v>
      </c>
      <c r="T51" s="46" t="s">
        <v>141</v>
      </c>
      <c r="U51" s="37" t="s">
        <v>40</v>
      </c>
      <c r="V51" s="37" t="s">
        <v>40</v>
      </c>
      <c r="W51" s="37" t="s">
        <v>40</v>
      </c>
      <c r="X51" s="37" t="s">
        <v>40</v>
      </c>
      <c r="Y51" s="37" t="s">
        <v>40</v>
      </c>
    </row>
    <row r="52" spans="1:25" s="53" customFormat="1" ht="63" x14ac:dyDescent="0.25">
      <c r="A52" s="13" t="s">
        <v>183</v>
      </c>
      <c r="B52" s="17" t="s">
        <v>45</v>
      </c>
      <c r="C52" s="15" t="s">
        <v>39</v>
      </c>
      <c r="D52" s="30" t="s">
        <v>40</v>
      </c>
      <c r="E52" s="30" t="s">
        <v>40</v>
      </c>
      <c r="F52" s="104" t="s">
        <v>40</v>
      </c>
      <c r="G52" s="31" t="s">
        <v>40</v>
      </c>
      <c r="H52" s="30" t="s">
        <v>40</v>
      </c>
      <c r="I52" s="30" t="s">
        <v>40</v>
      </c>
      <c r="J52" s="30" t="s">
        <v>40</v>
      </c>
      <c r="K52" s="30" t="s">
        <v>40</v>
      </c>
      <c r="L52" s="30" t="s">
        <v>40</v>
      </c>
      <c r="M52" s="30" t="s">
        <v>40</v>
      </c>
      <c r="N52" s="30" t="s">
        <v>40</v>
      </c>
      <c r="O52" s="31" t="s">
        <v>40</v>
      </c>
      <c r="P52" s="31" t="s">
        <v>40</v>
      </c>
      <c r="Q52" s="30" t="s">
        <v>40</v>
      </c>
      <c r="R52" s="30" t="s">
        <v>40</v>
      </c>
      <c r="S52" s="30" t="s">
        <v>40</v>
      </c>
      <c r="T52" s="30" t="s">
        <v>40</v>
      </c>
      <c r="U52" s="30" t="s">
        <v>40</v>
      </c>
      <c r="V52" s="30" t="s">
        <v>40</v>
      </c>
      <c r="W52" s="30" t="s">
        <v>40</v>
      </c>
      <c r="X52" s="30" t="s">
        <v>40</v>
      </c>
      <c r="Y52" s="30" t="s">
        <v>40</v>
      </c>
    </row>
    <row r="53" spans="1:25" s="53" customFormat="1" ht="47.25" x14ac:dyDescent="0.25">
      <c r="A53" s="13" t="s">
        <v>184</v>
      </c>
      <c r="B53" s="17" t="s">
        <v>46</v>
      </c>
      <c r="C53" s="15" t="s">
        <v>39</v>
      </c>
      <c r="D53" s="30" t="s">
        <v>40</v>
      </c>
      <c r="E53" s="30" t="s">
        <v>40</v>
      </c>
      <c r="F53" s="104" t="s">
        <v>40</v>
      </c>
      <c r="G53" s="31" t="s">
        <v>40</v>
      </c>
      <c r="H53" s="30" t="s">
        <v>40</v>
      </c>
      <c r="I53" s="30" t="s">
        <v>40</v>
      </c>
      <c r="J53" s="30" t="s">
        <v>40</v>
      </c>
      <c r="K53" s="30" t="s">
        <v>40</v>
      </c>
      <c r="L53" s="30" t="s">
        <v>40</v>
      </c>
      <c r="M53" s="30" t="s">
        <v>40</v>
      </c>
      <c r="N53" s="30" t="s">
        <v>40</v>
      </c>
      <c r="O53" s="31" t="s">
        <v>40</v>
      </c>
      <c r="P53" s="31" t="s">
        <v>40</v>
      </c>
      <c r="Q53" s="30" t="s">
        <v>40</v>
      </c>
      <c r="R53" s="30" t="s">
        <v>40</v>
      </c>
      <c r="S53" s="30" t="s">
        <v>40</v>
      </c>
      <c r="T53" s="30" t="s">
        <v>40</v>
      </c>
      <c r="U53" s="30" t="s">
        <v>40</v>
      </c>
      <c r="V53" s="30" t="s">
        <v>40</v>
      </c>
      <c r="W53" s="30" t="s">
        <v>40</v>
      </c>
      <c r="X53" s="30" t="s">
        <v>40</v>
      </c>
      <c r="Y53" s="30" t="s">
        <v>40</v>
      </c>
    </row>
    <row r="54" spans="1:25" s="53" customFormat="1" ht="63" x14ac:dyDescent="0.25">
      <c r="A54" s="13" t="s">
        <v>185</v>
      </c>
      <c r="B54" s="17" t="s">
        <v>47</v>
      </c>
      <c r="C54" s="15" t="s">
        <v>39</v>
      </c>
      <c r="D54" s="30" t="s">
        <v>40</v>
      </c>
      <c r="E54" s="30" t="s">
        <v>40</v>
      </c>
      <c r="F54" s="104" t="s">
        <v>40</v>
      </c>
      <c r="G54" s="104" t="s">
        <v>40</v>
      </c>
      <c r="H54" s="31" t="s">
        <v>40</v>
      </c>
      <c r="I54" s="31" t="s">
        <v>40</v>
      </c>
      <c r="J54" s="31" t="s">
        <v>40</v>
      </c>
      <c r="K54" s="31" t="s">
        <v>40</v>
      </c>
      <c r="L54" s="31" t="s">
        <v>40</v>
      </c>
      <c r="M54" s="31" t="s">
        <v>40</v>
      </c>
      <c r="N54" s="31" t="s">
        <v>40</v>
      </c>
      <c r="O54" s="31">
        <f>SUM(O55:O56)</f>
        <v>0</v>
      </c>
      <c r="P54" s="31">
        <f>SUM(P55:P56)</f>
        <v>54.098517000000001</v>
      </c>
      <c r="Q54" s="31" t="s">
        <v>40</v>
      </c>
      <c r="R54" s="31" t="s">
        <v>40</v>
      </c>
      <c r="S54" s="31" t="s">
        <v>40</v>
      </c>
      <c r="T54" s="31" t="s">
        <v>40</v>
      </c>
      <c r="U54" s="31" t="s">
        <v>40</v>
      </c>
      <c r="V54" s="31" t="s">
        <v>40</v>
      </c>
      <c r="W54" s="31" t="s">
        <v>40</v>
      </c>
      <c r="X54" s="31" t="s">
        <v>40</v>
      </c>
      <c r="Y54" s="31" t="s">
        <v>40</v>
      </c>
    </row>
    <row r="55" spans="1:25" s="53" customFormat="1" ht="105" x14ac:dyDescent="0.25">
      <c r="A55" s="36" t="s">
        <v>185</v>
      </c>
      <c r="B55" s="79" t="s">
        <v>136</v>
      </c>
      <c r="C55" s="76" t="s">
        <v>85</v>
      </c>
      <c r="D55" s="26" t="s">
        <v>40</v>
      </c>
      <c r="E55" s="38" t="s">
        <v>40</v>
      </c>
      <c r="F55" s="73">
        <v>6</v>
      </c>
      <c r="G55" s="52">
        <f>493.49844804-13.28-18.34</f>
        <v>461.87844804000008</v>
      </c>
      <c r="H55" s="39">
        <v>42485</v>
      </c>
      <c r="I55" s="73">
        <v>2023</v>
      </c>
      <c r="J55" s="73">
        <v>4</v>
      </c>
      <c r="K55" s="73">
        <v>2025</v>
      </c>
      <c r="L55" s="73">
        <v>2025</v>
      </c>
      <c r="M55" s="98" t="s">
        <v>311</v>
      </c>
      <c r="N55" s="38" t="s">
        <v>241</v>
      </c>
      <c r="O55" s="48">
        <v>0</v>
      </c>
      <c r="P55" s="48">
        <f>55.488517-1.6-2.06</f>
        <v>51.828516999999998</v>
      </c>
      <c r="Q55" s="78" t="s">
        <v>102</v>
      </c>
      <c r="R55" s="73" t="s">
        <v>103</v>
      </c>
      <c r="S55" s="73" t="s">
        <v>103</v>
      </c>
      <c r="T55" s="73" t="s">
        <v>242</v>
      </c>
      <c r="U55" s="73" t="s">
        <v>243</v>
      </c>
      <c r="V55" s="73" t="s">
        <v>103</v>
      </c>
      <c r="W55" s="104">
        <v>2015</v>
      </c>
      <c r="X55" s="102" t="s">
        <v>261</v>
      </c>
      <c r="Y55" s="73" t="s">
        <v>40</v>
      </c>
    </row>
    <row r="56" spans="1:25" s="53" customFormat="1" ht="15.75" x14ac:dyDescent="0.25">
      <c r="A56" s="36" t="s">
        <v>185</v>
      </c>
      <c r="B56" s="33" t="s">
        <v>135</v>
      </c>
      <c r="C56" s="34" t="s">
        <v>69</v>
      </c>
      <c r="D56" s="35">
        <v>42881</v>
      </c>
      <c r="E56" s="104" t="s">
        <v>158</v>
      </c>
      <c r="F56" s="104">
        <v>1</v>
      </c>
      <c r="G56" s="48">
        <v>15.074</v>
      </c>
      <c r="H56" s="35">
        <v>43465</v>
      </c>
      <c r="I56" s="37" t="s">
        <v>40</v>
      </c>
      <c r="J56" s="37" t="s">
        <v>40</v>
      </c>
      <c r="K56" s="104">
        <v>2018</v>
      </c>
      <c r="L56" s="104">
        <v>2018</v>
      </c>
      <c r="M56" s="92" t="s">
        <v>271</v>
      </c>
      <c r="N56" s="102" t="s">
        <v>159</v>
      </c>
      <c r="O56" s="48">
        <v>0</v>
      </c>
      <c r="P56" s="104">
        <v>2.27</v>
      </c>
      <c r="Q56" s="102" t="s">
        <v>161</v>
      </c>
      <c r="R56" s="37" t="s">
        <v>263</v>
      </c>
      <c r="S56" s="37" t="s">
        <v>264</v>
      </c>
      <c r="T56" s="37" t="s">
        <v>264</v>
      </c>
      <c r="U56" s="37" t="s">
        <v>265</v>
      </c>
      <c r="V56" s="37" t="s">
        <v>265</v>
      </c>
      <c r="W56" s="104" t="s">
        <v>40</v>
      </c>
      <c r="X56" s="104" t="s">
        <v>40</v>
      </c>
      <c r="Y56" s="37" t="s">
        <v>40</v>
      </c>
    </row>
    <row r="57" spans="1:25" s="53" customFormat="1" ht="63" x14ac:dyDescent="0.25">
      <c r="A57" s="13" t="s">
        <v>186</v>
      </c>
      <c r="B57" s="17" t="s">
        <v>48</v>
      </c>
      <c r="C57" s="15" t="s">
        <v>39</v>
      </c>
      <c r="D57" s="30" t="s">
        <v>40</v>
      </c>
      <c r="E57" s="30" t="s">
        <v>40</v>
      </c>
      <c r="F57" s="30" t="s">
        <v>40</v>
      </c>
      <c r="G57" s="30" t="s">
        <v>40</v>
      </c>
      <c r="H57" s="30" t="s">
        <v>40</v>
      </c>
      <c r="I57" s="30" t="s">
        <v>40</v>
      </c>
      <c r="J57" s="30" t="s">
        <v>40</v>
      </c>
      <c r="K57" s="30" t="s">
        <v>40</v>
      </c>
      <c r="L57" s="30" t="s">
        <v>40</v>
      </c>
      <c r="M57" s="30" t="s">
        <v>40</v>
      </c>
      <c r="N57" s="30" t="s">
        <v>40</v>
      </c>
      <c r="O57" s="31">
        <f>SUM(O58:O70)</f>
        <v>0.38379999999999997</v>
      </c>
      <c r="P57" s="31">
        <f>SUM(P58:P70)</f>
        <v>30.706505</v>
      </c>
      <c r="Q57" s="30" t="s">
        <v>40</v>
      </c>
      <c r="R57" s="30" t="s">
        <v>40</v>
      </c>
      <c r="S57" s="30" t="s">
        <v>40</v>
      </c>
      <c r="T57" s="30" t="s">
        <v>40</v>
      </c>
      <c r="U57" s="30" t="s">
        <v>40</v>
      </c>
      <c r="V57" s="30" t="s">
        <v>40</v>
      </c>
      <c r="W57" s="30" t="s">
        <v>40</v>
      </c>
      <c r="X57" s="30" t="s">
        <v>40</v>
      </c>
      <c r="Y57" s="30" t="s">
        <v>40</v>
      </c>
    </row>
    <row r="58" spans="1:25" s="53" customFormat="1" ht="133.5" customHeight="1" x14ac:dyDescent="0.25">
      <c r="A58" s="36" t="s">
        <v>186</v>
      </c>
      <c r="B58" s="90" t="s">
        <v>122</v>
      </c>
      <c r="C58" s="34" t="s">
        <v>123</v>
      </c>
      <c r="D58" s="38" t="s">
        <v>40</v>
      </c>
      <c r="E58" s="38" t="s">
        <v>40</v>
      </c>
      <c r="F58" s="37">
        <v>4</v>
      </c>
      <c r="G58" s="46" t="s">
        <v>40</v>
      </c>
      <c r="H58" s="39">
        <v>43390</v>
      </c>
      <c r="I58" s="37" t="s">
        <v>40</v>
      </c>
      <c r="J58" s="37" t="s">
        <v>40</v>
      </c>
      <c r="K58" s="37">
        <v>2018</v>
      </c>
      <c r="L58" s="37">
        <v>2018</v>
      </c>
      <c r="M58" s="92" t="s">
        <v>312</v>
      </c>
      <c r="N58" s="102" t="s">
        <v>313</v>
      </c>
      <c r="O58" s="48">
        <v>0.38379999999999997</v>
      </c>
      <c r="P58" s="104">
        <v>1.4386049999999999</v>
      </c>
      <c r="Q58" s="38" t="s">
        <v>142</v>
      </c>
      <c r="R58" s="46" t="s">
        <v>244</v>
      </c>
      <c r="S58" s="46" t="s">
        <v>101</v>
      </c>
      <c r="T58" s="46" t="s">
        <v>56</v>
      </c>
      <c r="U58" s="104" t="s">
        <v>40</v>
      </c>
      <c r="V58" s="104" t="s">
        <v>40</v>
      </c>
      <c r="W58" s="104">
        <v>2018</v>
      </c>
      <c r="X58" s="102" t="s">
        <v>261</v>
      </c>
      <c r="Y58" s="37" t="s">
        <v>40</v>
      </c>
    </row>
    <row r="59" spans="1:25" s="53" customFormat="1" ht="60" x14ac:dyDescent="0.25">
      <c r="A59" s="74" t="s">
        <v>186</v>
      </c>
      <c r="B59" s="91" t="s">
        <v>124</v>
      </c>
      <c r="C59" s="75" t="s">
        <v>125</v>
      </c>
      <c r="D59" s="37" t="s">
        <v>40</v>
      </c>
      <c r="E59" s="38" t="s">
        <v>40</v>
      </c>
      <c r="F59" s="37">
        <v>2</v>
      </c>
      <c r="G59" s="48" t="s">
        <v>40</v>
      </c>
      <c r="H59" s="35">
        <v>43465</v>
      </c>
      <c r="I59" s="37" t="s">
        <v>40</v>
      </c>
      <c r="J59" s="104" t="s">
        <v>40</v>
      </c>
      <c r="K59" s="37">
        <v>2018</v>
      </c>
      <c r="L59" s="37">
        <v>2018</v>
      </c>
      <c r="M59" s="92" t="s">
        <v>272</v>
      </c>
      <c r="N59" s="102" t="s">
        <v>245</v>
      </c>
      <c r="O59" s="48">
        <v>0</v>
      </c>
      <c r="P59" s="104">
        <v>1.3992</v>
      </c>
      <c r="Q59" s="77" t="s">
        <v>143</v>
      </c>
      <c r="R59" s="104" t="s">
        <v>246</v>
      </c>
      <c r="S59" s="37" t="s">
        <v>95</v>
      </c>
      <c r="T59" s="37" t="s">
        <v>92</v>
      </c>
      <c r="U59" s="37" t="s">
        <v>40</v>
      </c>
      <c r="V59" s="37" t="s">
        <v>40</v>
      </c>
      <c r="W59" s="37">
        <v>2017</v>
      </c>
      <c r="X59" s="38" t="s">
        <v>261</v>
      </c>
      <c r="Y59" s="37" t="s">
        <v>40</v>
      </c>
    </row>
    <row r="60" spans="1:25" s="53" customFormat="1" ht="31.5" x14ac:dyDescent="0.25">
      <c r="A60" s="74" t="s">
        <v>186</v>
      </c>
      <c r="B60" s="91" t="s">
        <v>126</v>
      </c>
      <c r="C60" s="75" t="s">
        <v>127</v>
      </c>
      <c r="D60" s="35" t="s">
        <v>314</v>
      </c>
      <c r="E60" s="104" t="s">
        <v>315</v>
      </c>
      <c r="F60" s="37">
        <v>1</v>
      </c>
      <c r="G60" s="46" t="s">
        <v>40</v>
      </c>
      <c r="H60" s="39">
        <v>43465</v>
      </c>
      <c r="I60" s="37" t="s">
        <v>40</v>
      </c>
      <c r="J60" s="104" t="s">
        <v>40</v>
      </c>
      <c r="K60" s="37">
        <v>2018</v>
      </c>
      <c r="L60" s="37">
        <v>2018</v>
      </c>
      <c r="M60" s="92" t="s">
        <v>316</v>
      </c>
      <c r="N60" s="38" t="s">
        <v>317</v>
      </c>
      <c r="O60" s="46">
        <v>0</v>
      </c>
      <c r="P60" s="46">
        <v>1.4450000000000001</v>
      </c>
      <c r="Q60" s="81" t="s">
        <v>146</v>
      </c>
      <c r="R60" s="37" t="s">
        <v>247</v>
      </c>
      <c r="S60" s="37" t="s">
        <v>99</v>
      </c>
      <c r="T60" s="37" t="s">
        <v>95</v>
      </c>
      <c r="U60" s="37" t="s">
        <v>40</v>
      </c>
      <c r="V60" s="37" t="s">
        <v>40</v>
      </c>
      <c r="W60" s="37" t="s">
        <v>40</v>
      </c>
      <c r="X60" s="37" t="s">
        <v>40</v>
      </c>
      <c r="Y60" s="37" t="s">
        <v>40</v>
      </c>
    </row>
    <row r="61" spans="1:25" s="53" customFormat="1" ht="31.5" x14ac:dyDescent="0.25">
      <c r="A61" s="36" t="s">
        <v>186</v>
      </c>
      <c r="B61" s="90" t="s">
        <v>128</v>
      </c>
      <c r="C61" s="34" t="s">
        <v>129</v>
      </c>
      <c r="D61" s="39">
        <v>42853</v>
      </c>
      <c r="E61" s="37" t="s">
        <v>144</v>
      </c>
      <c r="F61" s="37">
        <v>1</v>
      </c>
      <c r="G61" s="46" t="s">
        <v>40</v>
      </c>
      <c r="H61" s="39">
        <v>43371</v>
      </c>
      <c r="I61" s="37" t="s">
        <v>40</v>
      </c>
      <c r="J61" s="104" t="s">
        <v>40</v>
      </c>
      <c r="K61" s="37">
        <v>2017</v>
      </c>
      <c r="L61" s="37">
        <v>2017</v>
      </c>
      <c r="M61" s="92" t="s">
        <v>273</v>
      </c>
      <c r="N61" s="38" t="s">
        <v>145</v>
      </c>
      <c r="O61" s="46">
        <v>0</v>
      </c>
      <c r="P61" s="46">
        <v>1</v>
      </c>
      <c r="Q61" s="81" t="s">
        <v>147</v>
      </c>
      <c r="R61" s="37" t="s">
        <v>248</v>
      </c>
      <c r="S61" s="46" t="s">
        <v>56</v>
      </c>
      <c r="T61" s="37" t="s">
        <v>99</v>
      </c>
      <c r="U61" s="37" t="s">
        <v>40</v>
      </c>
      <c r="V61" s="37" t="s">
        <v>40</v>
      </c>
      <c r="W61" s="37" t="s">
        <v>40</v>
      </c>
      <c r="X61" s="37" t="s">
        <v>40</v>
      </c>
      <c r="Y61" s="37" t="s">
        <v>40</v>
      </c>
    </row>
    <row r="62" spans="1:25" s="53" customFormat="1" ht="105" x14ac:dyDescent="0.25">
      <c r="A62" s="36" t="s">
        <v>186</v>
      </c>
      <c r="B62" s="91" t="s">
        <v>148</v>
      </c>
      <c r="C62" s="75" t="s">
        <v>130</v>
      </c>
      <c r="D62" s="47" t="s">
        <v>40</v>
      </c>
      <c r="E62" s="102" t="s">
        <v>40</v>
      </c>
      <c r="F62" s="37">
        <v>4</v>
      </c>
      <c r="G62" s="46" t="s">
        <v>40</v>
      </c>
      <c r="H62" s="39">
        <v>43390</v>
      </c>
      <c r="I62" s="37" t="s">
        <v>40</v>
      </c>
      <c r="J62" s="104" t="s">
        <v>40</v>
      </c>
      <c r="K62" s="37">
        <v>2018</v>
      </c>
      <c r="L62" s="37">
        <v>2018</v>
      </c>
      <c r="M62" s="92" t="s">
        <v>318</v>
      </c>
      <c r="N62" s="38" t="s">
        <v>319</v>
      </c>
      <c r="O62" s="46">
        <v>0</v>
      </c>
      <c r="P62" s="46">
        <v>4.7561999999999998</v>
      </c>
      <c r="Q62" s="82" t="s">
        <v>149</v>
      </c>
      <c r="R62" s="38" t="s">
        <v>249</v>
      </c>
      <c r="S62" s="37" t="s">
        <v>92</v>
      </c>
      <c r="T62" s="37" t="s">
        <v>53</v>
      </c>
      <c r="U62" s="37" t="s">
        <v>40</v>
      </c>
      <c r="V62" s="37" t="s">
        <v>40</v>
      </c>
      <c r="W62" s="37">
        <v>2017</v>
      </c>
      <c r="X62" s="38" t="s">
        <v>261</v>
      </c>
      <c r="Y62" s="37" t="s">
        <v>40</v>
      </c>
    </row>
    <row r="63" spans="1:25" s="53" customFormat="1" ht="31.5" x14ac:dyDescent="0.25">
      <c r="A63" s="36" t="s">
        <v>186</v>
      </c>
      <c r="B63" s="90" t="s">
        <v>131</v>
      </c>
      <c r="C63" s="34" t="s">
        <v>132</v>
      </c>
      <c r="D63" s="35">
        <v>42880</v>
      </c>
      <c r="E63" s="104" t="s">
        <v>250</v>
      </c>
      <c r="F63" s="37">
        <v>1</v>
      </c>
      <c r="G63" s="46" t="s">
        <v>40</v>
      </c>
      <c r="H63" s="39">
        <v>43388</v>
      </c>
      <c r="I63" s="37" t="s">
        <v>40</v>
      </c>
      <c r="J63" s="104" t="s">
        <v>40</v>
      </c>
      <c r="K63" s="37">
        <v>2018</v>
      </c>
      <c r="L63" s="37">
        <v>2018</v>
      </c>
      <c r="M63" s="92" t="s">
        <v>274</v>
      </c>
      <c r="N63" s="38" t="s">
        <v>150</v>
      </c>
      <c r="O63" s="46">
        <v>0</v>
      </c>
      <c r="P63" s="46">
        <v>0.69399999999999995</v>
      </c>
      <c r="Q63" s="38" t="s">
        <v>151</v>
      </c>
      <c r="R63" s="37" t="s">
        <v>251</v>
      </c>
      <c r="S63" s="37" t="s">
        <v>92</v>
      </c>
      <c r="T63" s="37" t="s">
        <v>152</v>
      </c>
      <c r="U63" s="104" t="s">
        <v>40</v>
      </c>
      <c r="V63" s="104" t="s">
        <v>40</v>
      </c>
      <c r="W63" s="104" t="s">
        <v>40</v>
      </c>
      <c r="X63" s="104" t="s">
        <v>40</v>
      </c>
      <c r="Y63" s="104" t="s">
        <v>40</v>
      </c>
    </row>
    <row r="64" spans="1:25" s="53" customFormat="1" ht="45" x14ac:dyDescent="0.25">
      <c r="A64" s="36" t="s">
        <v>186</v>
      </c>
      <c r="B64" s="33" t="s">
        <v>73</v>
      </c>
      <c r="C64" s="34" t="s">
        <v>74</v>
      </c>
      <c r="D64" s="26">
        <v>42881</v>
      </c>
      <c r="E64" s="37" t="s">
        <v>252</v>
      </c>
      <c r="F64" s="104">
        <v>1</v>
      </c>
      <c r="G64" s="48">
        <v>62.677410000000002</v>
      </c>
      <c r="H64" s="35">
        <v>43829</v>
      </c>
      <c r="I64" s="104" t="s">
        <v>40</v>
      </c>
      <c r="J64" s="104" t="s">
        <v>40</v>
      </c>
      <c r="K64" s="104">
        <v>2019</v>
      </c>
      <c r="L64" s="104">
        <v>2019</v>
      </c>
      <c r="M64" s="92" t="s">
        <v>275</v>
      </c>
      <c r="N64" s="102" t="s">
        <v>75</v>
      </c>
      <c r="O64" s="48">
        <v>0</v>
      </c>
      <c r="P64" s="104">
        <v>8.11</v>
      </c>
      <c r="Q64" s="102" t="s">
        <v>113</v>
      </c>
      <c r="R64" s="37" t="s">
        <v>253</v>
      </c>
      <c r="S64" s="84" t="s">
        <v>262</v>
      </c>
      <c r="T64" s="84" t="s">
        <v>262</v>
      </c>
      <c r="U64" s="104" t="s">
        <v>40</v>
      </c>
      <c r="V64" s="104" t="s">
        <v>40</v>
      </c>
      <c r="W64" s="104" t="s">
        <v>40</v>
      </c>
      <c r="X64" s="104" t="s">
        <v>40</v>
      </c>
      <c r="Y64" s="37" t="s">
        <v>40</v>
      </c>
    </row>
    <row r="65" spans="1:25" s="53" customFormat="1" ht="45" x14ac:dyDescent="0.25">
      <c r="A65" s="36" t="s">
        <v>186</v>
      </c>
      <c r="B65" s="33" t="s">
        <v>133</v>
      </c>
      <c r="C65" s="34" t="s">
        <v>68</v>
      </c>
      <c r="D65" s="35">
        <v>42941</v>
      </c>
      <c r="E65" s="35" t="s">
        <v>254</v>
      </c>
      <c r="F65" s="104">
        <v>1</v>
      </c>
      <c r="G65" s="48">
        <v>21.34</v>
      </c>
      <c r="H65" s="35">
        <v>43404</v>
      </c>
      <c r="I65" s="104" t="s">
        <v>40</v>
      </c>
      <c r="J65" s="104" t="s">
        <v>40</v>
      </c>
      <c r="K65" s="104">
        <v>2018</v>
      </c>
      <c r="L65" s="104">
        <v>2018</v>
      </c>
      <c r="M65" s="92" t="s">
        <v>276</v>
      </c>
      <c r="N65" s="102" t="s">
        <v>156</v>
      </c>
      <c r="O65" s="48">
        <v>0</v>
      </c>
      <c r="P65" s="48">
        <v>2.21</v>
      </c>
      <c r="Q65" s="102" t="s">
        <v>155</v>
      </c>
      <c r="R65" s="48" t="s">
        <v>255</v>
      </c>
      <c r="S65" s="104" t="s">
        <v>154</v>
      </c>
      <c r="T65" s="104" t="s">
        <v>153</v>
      </c>
      <c r="U65" s="104" t="s">
        <v>40</v>
      </c>
      <c r="V65" s="104" t="s">
        <v>40</v>
      </c>
      <c r="W65" s="104">
        <v>2017</v>
      </c>
      <c r="X65" s="102" t="s">
        <v>261</v>
      </c>
      <c r="Y65" s="104" t="s">
        <v>40</v>
      </c>
    </row>
    <row r="66" spans="1:25" s="53" customFormat="1" ht="45" x14ac:dyDescent="0.25">
      <c r="A66" s="36" t="s">
        <v>186</v>
      </c>
      <c r="B66" s="33" t="s">
        <v>134</v>
      </c>
      <c r="C66" s="34" t="s">
        <v>76</v>
      </c>
      <c r="D66" s="35">
        <v>42695</v>
      </c>
      <c r="E66" s="104" t="s">
        <v>157</v>
      </c>
      <c r="F66" s="104">
        <v>1</v>
      </c>
      <c r="G66" s="48">
        <v>21.81</v>
      </c>
      <c r="H66" s="35">
        <v>43404</v>
      </c>
      <c r="I66" s="104" t="s">
        <v>40</v>
      </c>
      <c r="J66" s="104" t="s">
        <v>40</v>
      </c>
      <c r="K66" s="104">
        <v>2018</v>
      </c>
      <c r="L66" s="104">
        <v>2018</v>
      </c>
      <c r="M66" s="92" t="s">
        <v>277</v>
      </c>
      <c r="N66" s="102" t="s">
        <v>77</v>
      </c>
      <c r="O66" s="48">
        <v>0</v>
      </c>
      <c r="P66" s="104">
        <v>2.4700000000000002</v>
      </c>
      <c r="Q66" s="102" t="s">
        <v>160</v>
      </c>
      <c r="R66" s="104" t="s">
        <v>256</v>
      </c>
      <c r="S66" s="104" t="s">
        <v>99</v>
      </c>
      <c r="T66" s="104" t="s">
        <v>95</v>
      </c>
      <c r="U66" s="104" t="s">
        <v>40</v>
      </c>
      <c r="V66" s="104" t="s">
        <v>40</v>
      </c>
      <c r="W66" s="104">
        <v>2019</v>
      </c>
      <c r="X66" s="102" t="s">
        <v>261</v>
      </c>
      <c r="Y66" s="37" t="s">
        <v>40</v>
      </c>
    </row>
    <row r="67" spans="1:25" s="53" customFormat="1" ht="31.5" x14ac:dyDescent="0.25">
      <c r="A67" s="36" t="s">
        <v>186</v>
      </c>
      <c r="B67" s="33" t="s">
        <v>297</v>
      </c>
      <c r="C67" s="34" t="s">
        <v>298</v>
      </c>
      <c r="D67" s="35">
        <v>43259</v>
      </c>
      <c r="E67" s="104">
        <v>681</v>
      </c>
      <c r="F67" s="104">
        <v>1</v>
      </c>
      <c r="G67" s="48">
        <v>13.657349999999999</v>
      </c>
      <c r="H67" s="39">
        <v>43807</v>
      </c>
      <c r="I67" s="104" t="s">
        <v>40</v>
      </c>
      <c r="J67" s="104" t="s">
        <v>40</v>
      </c>
      <c r="K67" s="104">
        <v>2018</v>
      </c>
      <c r="L67" s="104">
        <v>2018</v>
      </c>
      <c r="M67" s="92" t="s">
        <v>299</v>
      </c>
      <c r="N67" s="102" t="s">
        <v>300</v>
      </c>
      <c r="O67" s="48">
        <v>0</v>
      </c>
      <c r="P67" s="104">
        <v>1.1185</v>
      </c>
      <c r="Q67" s="102" t="s">
        <v>301</v>
      </c>
      <c r="R67" s="104" t="s">
        <v>302</v>
      </c>
      <c r="S67" s="104" t="s">
        <v>92</v>
      </c>
      <c r="T67" s="104" t="s">
        <v>53</v>
      </c>
      <c r="U67" s="104" t="s">
        <v>40</v>
      </c>
      <c r="V67" s="104" t="s">
        <v>40</v>
      </c>
      <c r="W67" s="104">
        <v>2018</v>
      </c>
      <c r="X67" s="102" t="s">
        <v>40</v>
      </c>
      <c r="Y67" s="37" t="s">
        <v>40</v>
      </c>
    </row>
    <row r="68" spans="1:25" s="53" customFormat="1" ht="45" x14ac:dyDescent="0.25">
      <c r="A68" s="36" t="s">
        <v>186</v>
      </c>
      <c r="B68" s="33" t="s">
        <v>320</v>
      </c>
      <c r="C68" s="34" t="s">
        <v>321</v>
      </c>
      <c r="D68" s="38" t="s">
        <v>348</v>
      </c>
      <c r="E68" s="104" t="s">
        <v>322</v>
      </c>
      <c r="F68" s="104">
        <v>1</v>
      </c>
      <c r="G68" s="48">
        <v>13.28</v>
      </c>
      <c r="H68" s="35">
        <v>43830</v>
      </c>
      <c r="I68" s="104" t="s">
        <v>40</v>
      </c>
      <c r="J68" s="104" t="s">
        <v>40</v>
      </c>
      <c r="K68" s="104">
        <v>2019</v>
      </c>
      <c r="L68" s="104">
        <v>2019</v>
      </c>
      <c r="M68" s="92" t="s">
        <v>323</v>
      </c>
      <c r="N68" s="102" t="s">
        <v>324</v>
      </c>
      <c r="O68" s="48">
        <v>0</v>
      </c>
      <c r="P68" s="104">
        <v>2.5649999999999999</v>
      </c>
      <c r="Q68" s="102" t="s">
        <v>325</v>
      </c>
      <c r="R68" s="104" t="s">
        <v>326</v>
      </c>
      <c r="S68" s="104" t="s">
        <v>327</v>
      </c>
      <c r="T68" s="104" t="s">
        <v>328</v>
      </c>
      <c r="U68" s="104" t="s">
        <v>40</v>
      </c>
      <c r="V68" s="104" t="s">
        <v>40</v>
      </c>
      <c r="W68" s="104">
        <v>2017</v>
      </c>
      <c r="X68" s="102" t="s">
        <v>261</v>
      </c>
      <c r="Y68" s="104" t="s">
        <v>40</v>
      </c>
    </row>
    <row r="69" spans="1:25" s="53" customFormat="1" ht="31.5" x14ac:dyDescent="0.25">
      <c r="A69" s="32" t="s">
        <v>186</v>
      </c>
      <c r="B69" s="33" t="s">
        <v>78</v>
      </c>
      <c r="C69" s="34" t="s">
        <v>79</v>
      </c>
      <c r="D69" s="35">
        <v>42331</v>
      </c>
      <c r="E69" s="104">
        <v>633</v>
      </c>
      <c r="F69" s="104">
        <v>1</v>
      </c>
      <c r="G69" s="48">
        <v>15.68601</v>
      </c>
      <c r="H69" s="35">
        <v>42878</v>
      </c>
      <c r="I69" s="104" t="s">
        <v>40</v>
      </c>
      <c r="J69" s="104" t="s">
        <v>40</v>
      </c>
      <c r="K69" s="104">
        <v>2017</v>
      </c>
      <c r="L69" s="104">
        <v>2017</v>
      </c>
      <c r="M69" s="92" t="s">
        <v>278</v>
      </c>
      <c r="N69" s="104" t="s">
        <v>80</v>
      </c>
      <c r="O69" s="48">
        <v>0</v>
      </c>
      <c r="P69" s="4">
        <v>1.56</v>
      </c>
      <c r="Q69" s="50" t="s">
        <v>114</v>
      </c>
      <c r="R69" s="4" t="s">
        <v>257</v>
      </c>
      <c r="S69" s="104" t="s">
        <v>92</v>
      </c>
      <c r="T69" s="104" t="s">
        <v>53</v>
      </c>
      <c r="U69" s="104" t="s">
        <v>40</v>
      </c>
      <c r="V69" s="104" t="s">
        <v>40</v>
      </c>
      <c r="W69" s="104" t="s">
        <v>40</v>
      </c>
      <c r="X69" s="104" t="s">
        <v>40</v>
      </c>
      <c r="Y69" s="104" t="s">
        <v>40</v>
      </c>
    </row>
    <row r="70" spans="1:25" s="53" customFormat="1" ht="15.75" x14ac:dyDescent="0.25">
      <c r="A70" s="32" t="s">
        <v>186</v>
      </c>
      <c r="B70" s="33" t="s">
        <v>81</v>
      </c>
      <c r="C70" s="34" t="s">
        <v>82</v>
      </c>
      <c r="D70" s="35">
        <v>42415</v>
      </c>
      <c r="E70" s="104" t="s">
        <v>83</v>
      </c>
      <c r="F70" s="104">
        <v>1</v>
      </c>
      <c r="G70" s="48">
        <v>12.92764</v>
      </c>
      <c r="H70" s="35">
        <v>42962</v>
      </c>
      <c r="I70" s="104" t="s">
        <v>40</v>
      </c>
      <c r="J70" s="104" t="s">
        <v>40</v>
      </c>
      <c r="K70" s="104">
        <v>2017</v>
      </c>
      <c r="L70" s="104">
        <v>2017</v>
      </c>
      <c r="M70" s="92" t="s">
        <v>279</v>
      </c>
      <c r="N70" s="102" t="s">
        <v>84</v>
      </c>
      <c r="O70" s="48">
        <v>0</v>
      </c>
      <c r="P70" s="104">
        <v>1.94</v>
      </c>
      <c r="Q70" s="102" t="s">
        <v>115</v>
      </c>
      <c r="R70" s="104" t="s">
        <v>258</v>
      </c>
      <c r="S70" s="104" t="s">
        <v>99</v>
      </c>
      <c r="T70" s="104" t="s">
        <v>95</v>
      </c>
      <c r="U70" s="104" t="s">
        <v>40</v>
      </c>
      <c r="V70" s="104" t="s">
        <v>40</v>
      </c>
      <c r="W70" s="104" t="s">
        <v>40</v>
      </c>
      <c r="X70" s="104" t="s">
        <v>40</v>
      </c>
      <c r="Y70" s="104" t="s">
        <v>40</v>
      </c>
    </row>
    <row r="71" spans="1:25" s="53" customFormat="1" ht="31.5" x14ac:dyDescent="0.25">
      <c r="A71" s="13" t="s">
        <v>187</v>
      </c>
      <c r="B71" s="17" t="s">
        <v>49</v>
      </c>
      <c r="C71" s="15" t="s">
        <v>39</v>
      </c>
      <c r="D71" s="30" t="s">
        <v>40</v>
      </c>
      <c r="E71" s="30" t="s">
        <v>40</v>
      </c>
      <c r="F71" s="30" t="s">
        <v>40</v>
      </c>
      <c r="G71" s="31" t="s">
        <v>40</v>
      </c>
      <c r="H71" s="30" t="s">
        <v>40</v>
      </c>
      <c r="I71" s="30" t="s">
        <v>40</v>
      </c>
      <c r="J71" s="30" t="s">
        <v>40</v>
      </c>
      <c r="K71" s="30" t="s">
        <v>40</v>
      </c>
      <c r="L71" s="30" t="s">
        <v>40</v>
      </c>
      <c r="M71" s="30" t="s">
        <v>40</v>
      </c>
      <c r="N71" s="30" t="s">
        <v>40</v>
      </c>
      <c r="O71" s="31" t="s">
        <v>40</v>
      </c>
      <c r="P71" s="31" t="s">
        <v>40</v>
      </c>
      <c r="Q71" s="30" t="s">
        <v>40</v>
      </c>
      <c r="R71" s="30" t="s">
        <v>40</v>
      </c>
      <c r="S71" s="30" t="s">
        <v>40</v>
      </c>
      <c r="T71" s="30" t="s">
        <v>40</v>
      </c>
      <c r="U71" s="30" t="s">
        <v>40</v>
      </c>
      <c r="V71" s="30" t="s">
        <v>40</v>
      </c>
      <c r="W71" s="30" t="s">
        <v>40</v>
      </c>
      <c r="X71" s="30" t="s">
        <v>40</v>
      </c>
      <c r="Y71" s="30" t="s">
        <v>40</v>
      </c>
    </row>
    <row r="72" spans="1:25" s="53" customFormat="1" ht="15.75" x14ac:dyDescent="0.25">
      <c r="A72" s="13" t="s">
        <v>188</v>
      </c>
      <c r="B72" s="40" t="s">
        <v>86</v>
      </c>
      <c r="C72" s="41" t="s">
        <v>39</v>
      </c>
      <c r="D72" s="30" t="s">
        <v>40</v>
      </c>
      <c r="E72" s="30" t="s">
        <v>40</v>
      </c>
      <c r="F72" s="30" t="s">
        <v>40</v>
      </c>
      <c r="G72" s="31" t="s">
        <v>40</v>
      </c>
      <c r="H72" s="30" t="s">
        <v>40</v>
      </c>
      <c r="I72" s="30" t="s">
        <v>40</v>
      </c>
      <c r="J72" s="30" t="s">
        <v>40</v>
      </c>
      <c r="K72" s="30" t="s">
        <v>40</v>
      </c>
      <c r="L72" s="30" t="s">
        <v>40</v>
      </c>
      <c r="M72" s="30" t="s">
        <v>40</v>
      </c>
      <c r="N72" s="30" t="s">
        <v>40</v>
      </c>
      <c r="O72" s="31" t="s">
        <v>40</v>
      </c>
      <c r="P72" s="31" t="s">
        <v>40</v>
      </c>
      <c r="Q72" s="30" t="s">
        <v>40</v>
      </c>
      <c r="R72" s="30" t="s">
        <v>40</v>
      </c>
      <c r="S72" s="30" t="s">
        <v>40</v>
      </c>
      <c r="T72" s="30" t="s">
        <v>40</v>
      </c>
      <c r="U72" s="30" t="s">
        <v>40</v>
      </c>
      <c r="V72" s="30" t="s">
        <v>40</v>
      </c>
      <c r="W72" s="30" t="s">
        <v>40</v>
      </c>
      <c r="X72" s="30" t="s">
        <v>40</v>
      </c>
      <c r="Y72" s="30" t="s">
        <v>40</v>
      </c>
    </row>
    <row r="73" spans="1:25" s="53" customFormat="1" ht="15.75" x14ac:dyDescent="0.25">
      <c r="A73" s="13" t="s">
        <v>189</v>
      </c>
      <c r="B73" s="17" t="s">
        <v>42</v>
      </c>
      <c r="C73" s="15" t="s">
        <v>39</v>
      </c>
      <c r="D73" s="30" t="s">
        <v>40</v>
      </c>
      <c r="E73" s="30" t="s">
        <v>40</v>
      </c>
      <c r="F73" s="30" t="s">
        <v>40</v>
      </c>
      <c r="G73" s="31" t="s">
        <v>40</v>
      </c>
      <c r="H73" s="30" t="s">
        <v>40</v>
      </c>
      <c r="I73" s="30" t="s">
        <v>40</v>
      </c>
      <c r="J73" s="30" t="s">
        <v>40</v>
      </c>
      <c r="K73" s="30" t="s">
        <v>40</v>
      </c>
      <c r="L73" s="30" t="s">
        <v>40</v>
      </c>
      <c r="M73" s="30" t="s">
        <v>40</v>
      </c>
      <c r="N73" s="30" t="s">
        <v>40</v>
      </c>
      <c r="O73" s="31" t="s">
        <v>40</v>
      </c>
      <c r="P73" s="31" t="s">
        <v>40</v>
      </c>
      <c r="Q73" s="30" t="s">
        <v>40</v>
      </c>
      <c r="R73" s="30" t="s">
        <v>40</v>
      </c>
      <c r="S73" s="30" t="s">
        <v>40</v>
      </c>
      <c r="T73" s="30" t="s">
        <v>40</v>
      </c>
      <c r="U73" s="30" t="s">
        <v>40</v>
      </c>
      <c r="V73" s="30" t="s">
        <v>40</v>
      </c>
      <c r="W73" s="30" t="s">
        <v>40</v>
      </c>
      <c r="X73" s="30" t="s">
        <v>40</v>
      </c>
      <c r="Y73" s="30" t="s">
        <v>40</v>
      </c>
    </row>
    <row r="74" spans="1:25" s="53" customFormat="1" ht="31.5" x14ac:dyDescent="0.25">
      <c r="A74" s="13" t="s">
        <v>190</v>
      </c>
      <c r="B74" s="17" t="s">
        <v>43</v>
      </c>
      <c r="C74" s="15" t="s">
        <v>39</v>
      </c>
      <c r="D74" s="30" t="s">
        <v>40</v>
      </c>
      <c r="E74" s="30" t="s">
        <v>40</v>
      </c>
      <c r="F74" s="30" t="s">
        <v>40</v>
      </c>
      <c r="G74" s="31" t="s">
        <v>40</v>
      </c>
      <c r="H74" s="30" t="s">
        <v>40</v>
      </c>
      <c r="I74" s="30" t="s">
        <v>40</v>
      </c>
      <c r="J74" s="30" t="s">
        <v>40</v>
      </c>
      <c r="K74" s="30" t="s">
        <v>40</v>
      </c>
      <c r="L74" s="30" t="s">
        <v>40</v>
      </c>
      <c r="M74" s="30" t="s">
        <v>40</v>
      </c>
      <c r="N74" s="30" t="s">
        <v>40</v>
      </c>
      <c r="O74" s="31" t="s">
        <v>40</v>
      </c>
      <c r="P74" s="31" t="s">
        <v>40</v>
      </c>
      <c r="Q74" s="30" t="s">
        <v>40</v>
      </c>
      <c r="R74" s="30" t="s">
        <v>40</v>
      </c>
      <c r="S74" s="30" t="s">
        <v>40</v>
      </c>
      <c r="T74" s="30" t="s">
        <v>40</v>
      </c>
      <c r="U74" s="30" t="s">
        <v>40</v>
      </c>
      <c r="V74" s="30" t="s">
        <v>40</v>
      </c>
      <c r="W74" s="30" t="s">
        <v>40</v>
      </c>
      <c r="X74" s="30" t="s">
        <v>40</v>
      </c>
      <c r="Y74" s="30" t="s">
        <v>40</v>
      </c>
    </row>
    <row r="75" spans="1:25" s="53" customFormat="1" ht="47.25" x14ac:dyDescent="0.25">
      <c r="A75" s="13" t="s">
        <v>191</v>
      </c>
      <c r="B75" s="17" t="s">
        <v>44</v>
      </c>
      <c r="C75" s="15" t="s">
        <v>39</v>
      </c>
      <c r="D75" s="30" t="s">
        <v>40</v>
      </c>
      <c r="E75" s="30" t="s">
        <v>40</v>
      </c>
      <c r="F75" s="30" t="s">
        <v>40</v>
      </c>
      <c r="G75" s="31" t="s">
        <v>40</v>
      </c>
      <c r="H75" s="30" t="s">
        <v>40</v>
      </c>
      <c r="I75" s="30" t="s">
        <v>40</v>
      </c>
      <c r="J75" s="30" t="s">
        <v>40</v>
      </c>
      <c r="K75" s="30" t="s">
        <v>40</v>
      </c>
      <c r="L75" s="30" t="s">
        <v>40</v>
      </c>
      <c r="M75" s="30" t="s">
        <v>40</v>
      </c>
      <c r="N75" s="30" t="s">
        <v>40</v>
      </c>
      <c r="O75" s="31" t="s">
        <v>40</v>
      </c>
      <c r="P75" s="31" t="s">
        <v>40</v>
      </c>
      <c r="Q75" s="30" t="s">
        <v>40</v>
      </c>
      <c r="R75" s="30" t="s">
        <v>40</v>
      </c>
      <c r="S75" s="30" t="s">
        <v>40</v>
      </c>
      <c r="T75" s="30" t="s">
        <v>40</v>
      </c>
      <c r="U75" s="30" t="s">
        <v>40</v>
      </c>
      <c r="V75" s="30" t="s">
        <v>40</v>
      </c>
      <c r="W75" s="30" t="s">
        <v>40</v>
      </c>
      <c r="X75" s="30" t="s">
        <v>40</v>
      </c>
      <c r="Y75" s="30" t="s">
        <v>40</v>
      </c>
    </row>
    <row r="76" spans="1:25" s="53" customFormat="1" ht="63" x14ac:dyDescent="0.25">
      <c r="A76" s="13" t="s">
        <v>192</v>
      </c>
      <c r="B76" s="17" t="s">
        <v>45</v>
      </c>
      <c r="C76" s="15" t="s">
        <v>39</v>
      </c>
      <c r="D76" s="30" t="s">
        <v>40</v>
      </c>
      <c r="E76" s="30" t="s">
        <v>40</v>
      </c>
      <c r="F76" s="30" t="s">
        <v>40</v>
      </c>
      <c r="G76" s="31" t="s">
        <v>40</v>
      </c>
      <c r="H76" s="30" t="s">
        <v>40</v>
      </c>
      <c r="I76" s="30" t="s">
        <v>40</v>
      </c>
      <c r="J76" s="30" t="s">
        <v>40</v>
      </c>
      <c r="K76" s="30" t="s">
        <v>40</v>
      </c>
      <c r="L76" s="30" t="s">
        <v>40</v>
      </c>
      <c r="M76" s="30" t="s">
        <v>40</v>
      </c>
      <c r="N76" s="30" t="s">
        <v>40</v>
      </c>
      <c r="O76" s="31" t="s">
        <v>40</v>
      </c>
      <c r="P76" s="31" t="s">
        <v>40</v>
      </c>
      <c r="Q76" s="30" t="s">
        <v>40</v>
      </c>
      <c r="R76" s="30" t="s">
        <v>40</v>
      </c>
      <c r="S76" s="30" t="s">
        <v>40</v>
      </c>
      <c r="T76" s="30" t="s">
        <v>40</v>
      </c>
      <c r="U76" s="30" t="s">
        <v>40</v>
      </c>
      <c r="V76" s="30" t="s">
        <v>40</v>
      </c>
      <c r="W76" s="30" t="s">
        <v>40</v>
      </c>
      <c r="X76" s="30" t="s">
        <v>40</v>
      </c>
      <c r="Y76" s="30" t="s">
        <v>40</v>
      </c>
    </row>
    <row r="77" spans="1:25" s="53" customFormat="1" ht="47.25" x14ac:dyDescent="0.25">
      <c r="A77" s="13" t="s">
        <v>193</v>
      </c>
      <c r="B77" s="17" t="s">
        <v>46</v>
      </c>
      <c r="C77" s="15" t="s">
        <v>39</v>
      </c>
      <c r="D77" s="30" t="s">
        <v>40</v>
      </c>
      <c r="E77" s="30" t="s">
        <v>40</v>
      </c>
      <c r="F77" s="30" t="s">
        <v>40</v>
      </c>
      <c r="G77" s="31" t="s">
        <v>40</v>
      </c>
      <c r="H77" s="30" t="s">
        <v>40</v>
      </c>
      <c r="I77" s="30" t="s">
        <v>40</v>
      </c>
      <c r="J77" s="30" t="s">
        <v>40</v>
      </c>
      <c r="K77" s="30" t="s">
        <v>40</v>
      </c>
      <c r="L77" s="30" t="s">
        <v>40</v>
      </c>
      <c r="M77" s="30" t="s">
        <v>40</v>
      </c>
      <c r="N77" s="30" t="s">
        <v>40</v>
      </c>
      <c r="O77" s="31" t="s">
        <v>40</v>
      </c>
      <c r="P77" s="31" t="s">
        <v>40</v>
      </c>
      <c r="Q77" s="30" t="s">
        <v>40</v>
      </c>
      <c r="R77" s="30" t="s">
        <v>40</v>
      </c>
      <c r="S77" s="30" t="s">
        <v>40</v>
      </c>
      <c r="T77" s="30" t="s">
        <v>40</v>
      </c>
      <c r="U77" s="30" t="s">
        <v>40</v>
      </c>
      <c r="V77" s="30" t="s">
        <v>40</v>
      </c>
      <c r="W77" s="30" t="s">
        <v>40</v>
      </c>
      <c r="X77" s="30" t="s">
        <v>40</v>
      </c>
      <c r="Y77" s="30" t="s">
        <v>40</v>
      </c>
    </row>
    <row r="78" spans="1:25" s="53" customFormat="1" ht="63" x14ac:dyDescent="0.25">
      <c r="A78" s="13" t="s">
        <v>194</v>
      </c>
      <c r="B78" s="17" t="s">
        <v>47</v>
      </c>
      <c r="C78" s="15" t="s">
        <v>39</v>
      </c>
      <c r="D78" s="30" t="s">
        <v>40</v>
      </c>
      <c r="E78" s="30" t="s">
        <v>40</v>
      </c>
      <c r="F78" s="30" t="s">
        <v>40</v>
      </c>
      <c r="G78" s="31" t="s">
        <v>40</v>
      </c>
      <c r="H78" s="30" t="s">
        <v>40</v>
      </c>
      <c r="I78" s="30" t="s">
        <v>40</v>
      </c>
      <c r="J78" s="30" t="s">
        <v>40</v>
      </c>
      <c r="K78" s="30" t="s">
        <v>40</v>
      </c>
      <c r="L78" s="30" t="s">
        <v>40</v>
      </c>
      <c r="M78" s="30" t="s">
        <v>40</v>
      </c>
      <c r="N78" s="30" t="s">
        <v>40</v>
      </c>
      <c r="O78" s="31" t="s">
        <v>40</v>
      </c>
      <c r="P78" s="31" t="s">
        <v>40</v>
      </c>
      <c r="Q78" s="30" t="s">
        <v>40</v>
      </c>
      <c r="R78" s="30" t="s">
        <v>40</v>
      </c>
      <c r="S78" s="30" t="s">
        <v>40</v>
      </c>
      <c r="T78" s="30" t="s">
        <v>40</v>
      </c>
      <c r="U78" s="30" t="s">
        <v>40</v>
      </c>
      <c r="V78" s="30" t="s">
        <v>40</v>
      </c>
      <c r="W78" s="30" t="s">
        <v>40</v>
      </c>
      <c r="X78" s="30" t="s">
        <v>40</v>
      </c>
      <c r="Y78" s="30" t="s">
        <v>40</v>
      </c>
    </row>
    <row r="79" spans="1:25" s="53" customFormat="1" ht="63" x14ac:dyDescent="0.25">
      <c r="A79" s="13" t="s">
        <v>195</v>
      </c>
      <c r="B79" s="17" t="s">
        <v>48</v>
      </c>
      <c r="C79" s="15" t="s">
        <v>39</v>
      </c>
      <c r="D79" s="30" t="s">
        <v>40</v>
      </c>
      <c r="E79" s="30" t="s">
        <v>40</v>
      </c>
      <c r="F79" s="30" t="s">
        <v>40</v>
      </c>
      <c r="G79" s="31" t="s">
        <v>40</v>
      </c>
      <c r="H79" s="30" t="s">
        <v>40</v>
      </c>
      <c r="I79" s="30" t="s">
        <v>40</v>
      </c>
      <c r="J79" s="30" t="s">
        <v>40</v>
      </c>
      <c r="K79" s="30" t="s">
        <v>40</v>
      </c>
      <c r="L79" s="30" t="s">
        <v>40</v>
      </c>
      <c r="M79" s="30" t="s">
        <v>40</v>
      </c>
      <c r="N79" s="30" t="s">
        <v>40</v>
      </c>
      <c r="O79" s="31" t="s">
        <v>40</v>
      </c>
      <c r="P79" s="31" t="s">
        <v>40</v>
      </c>
      <c r="Q79" s="30" t="s">
        <v>40</v>
      </c>
      <c r="R79" s="30" t="s">
        <v>40</v>
      </c>
      <c r="S79" s="30" t="s">
        <v>40</v>
      </c>
      <c r="T79" s="30" t="s">
        <v>40</v>
      </c>
      <c r="U79" s="30" t="s">
        <v>40</v>
      </c>
      <c r="V79" s="30" t="s">
        <v>40</v>
      </c>
      <c r="W79" s="30" t="s">
        <v>40</v>
      </c>
      <c r="X79" s="30" t="s">
        <v>40</v>
      </c>
      <c r="Y79" s="30" t="s">
        <v>40</v>
      </c>
    </row>
    <row r="80" spans="1:25" s="99" customFormat="1" ht="47.25" x14ac:dyDescent="0.25">
      <c r="A80" s="32" t="s">
        <v>195</v>
      </c>
      <c r="B80" s="90" t="s">
        <v>332</v>
      </c>
      <c r="C80" s="108" t="s">
        <v>333</v>
      </c>
      <c r="D80" s="35">
        <v>43116</v>
      </c>
      <c r="E80" s="104" t="s">
        <v>349</v>
      </c>
      <c r="F80" s="104">
        <v>1</v>
      </c>
      <c r="G80" s="48">
        <v>152.215</v>
      </c>
      <c r="H80" s="35">
        <v>43738</v>
      </c>
      <c r="I80" s="104">
        <v>2019</v>
      </c>
      <c r="J80" s="104">
        <v>3</v>
      </c>
      <c r="K80" s="104">
        <v>2019</v>
      </c>
      <c r="L80" s="104">
        <v>2019</v>
      </c>
      <c r="M80" s="102" t="s">
        <v>350</v>
      </c>
      <c r="N80" s="104" t="s">
        <v>351</v>
      </c>
      <c r="O80" s="48">
        <v>0</v>
      </c>
      <c r="P80" s="48" t="s">
        <v>352</v>
      </c>
      <c r="Q80" s="102" t="s">
        <v>353</v>
      </c>
      <c r="R80" s="104">
        <v>0</v>
      </c>
      <c r="S80" s="104">
        <v>0</v>
      </c>
      <c r="T80" s="104">
        <v>250</v>
      </c>
      <c r="U80" s="104" t="s">
        <v>40</v>
      </c>
      <c r="V80" s="104" t="s">
        <v>40</v>
      </c>
      <c r="W80" s="104" t="s">
        <v>40</v>
      </c>
      <c r="X80" s="102" t="s">
        <v>40</v>
      </c>
      <c r="Y80" s="104" t="s">
        <v>40</v>
      </c>
    </row>
    <row r="81" spans="1:25" s="99" customFormat="1" ht="47.25" x14ac:dyDescent="0.25">
      <c r="A81" s="32" t="s">
        <v>195</v>
      </c>
      <c r="B81" s="90" t="s">
        <v>334</v>
      </c>
      <c r="C81" s="108" t="s">
        <v>335</v>
      </c>
      <c r="D81" s="35">
        <v>43116</v>
      </c>
      <c r="E81" s="104" t="s">
        <v>354</v>
      </c>
      <c r="F81" s="104">
        <v>1</v>
      </c>
      <c r="G81" s="48">
        <v>142.41999999999999</v>
      </c>
      <c r="H81" s="35">
        <v>43738</v>
      </c>
      <c r="I81" s="104">
        <v>2019</v>
      </c>
      <c r="J81" s="104">
        <v>3</v>
      </c>
      <c r="K81" s="104">
        <v>2019</v>
      </c>
      <c r="L81" s="104">
        <v>2019</v>
      </c>
      <c r="M81" s="102" t="s">
        <v>355</v>
      </c>
      <c r="N81" s="104" t="s">
        <v>351</v>
      </c>
      <c r="O81" s="48">
        <v>0</v>
      </c>
      <c r="P81" s="48" t="s">
        <v>356</v>
      </c>
      <c r="Q81" s="104" t="s">
        <v>357</v>
      </c>
      <c r="R81" s="104">
        <v>0</v>
      </c>
      <c r="S81" s="104">
        <v>0</v>
      </c>
      <c r="T81" s="104">
        <v>250</v>
      </c>
      <c r="U81" s="104" t="s">
        <v>40</v>
      </c>
      <c r="V81" s="104" t="s">
        <v>40</v>
      </c>
      <c r="W81" s="104" t="s">
        <v>40</v>
      </c>
      <c r="X81" s="102" t="s">
        <v>40</v>
      </c>
      <c r="Y81" s="104" t="s">
        <v>40</v>
      </c>
    </row>
    <row r="82" spans="1:25" s="99" customFormat="1" ht="47.25" x14ac:dyDescent="0.25">
      <c r="A82" s="32" t="s">
        <v>195</v>
      </c>
      <c r="B82" s="90" t="s">
        <v>336</v>
      </c>
      <c r="C82" s="108" t="s">
        <v>337</v>
      </c>
      <c r="D82" s="35">
        <v>43116</v>
      </c>
      <c r="E82" s="104" t="s">
        <v>358</v>
      </c>
      <c r="F82" s="104">
        <v>1</v>
      </c>
      <c r="G82" s="48">
        <v>121.84</v>
      </c>
      <c r="H82" s="35">
        <v>43738</v>
      </c>
      <c r="I82" s="104">
        <v>2019</v>
      </c>
      <c r="J82" s="104">
        <v>3</v>
      </c>
      <c r="K82" s="104">
        <v>2019</v>
      </c>
      <c r="L82" s="104">
        <v>2019</v>
      </c>
      <c r="M82" s="102" t="s">
        <v>359</v>
      </c>
      <c r="N82" s="104" t="s">
        <v>351</v>
      </c>
      <c r="O82" s="48">
        <v>0</v>
      </c>
      <c r="P82" s="48">
        <v>6.9</v>
      </c>
      <c r="Q82" s="104" t="s">
        <v>360</v>
      </c>
      <c r="R82" s="104">
        <v>0</v>
      </c>
      <c r="S82" s="104">
        <v>0</v>
      </c>
      <c r="T82" s="104">
        <v>400</v>
      </c>
      <c r="U82" s="104" t="s">
        <v>40</v>
      </c>
      <c r="V82" s="104" t="s">
        <v>40</v>
      </c>
      <c r="W82" s="104" t="s">
        <v>40</v>
      </c>
      <c r="X82" s="102" t="s">
        <v>40</v>
      </c>
      <c r="Y82" s="104" t="s">
        <v>40</v>
      </c>
    </row>
    <row r="83" spans="1:25" s="53" customFormat="1" ht="31.5" x14ac:dyDescent="0.25">
      <c r="A83" s="13" t="s">
        <v>196</v>
      </c>
      <c r="B83" s="17" t="s">
        <v>49</v>
      </c>
      <c r="C83" s="15" t="s">
        <v>39</v>
      </c>
      <c r="D83" s="30" t="s">
        <v>40</v>
      </c>
      <c r="E83" s="30" t="s">
        <v>40</v>
      </c>
      <c r="F83" s="30" t="s">
        <v>40</v>
      </c>
      <c r="G83" s="31" t="s">
        <v>40</v>
      </c>
      <c r="H83" s="30" t="s">
        <v>40</v>
      </c>
      <c r="I83" s="30" t="s">
        <v>40</v>
      </c>
      <c r="J83" s="30" t="s">
        <v>40</v>
      </c>
      <c r="K83" s="30" t="s">
        <v>40</v>
      </c>
      <c r="L83" s="30" t="s">
        <v>40</v>
      </c>
      <c r="M83" s="30" t="s">
        <v>40</v>
      </c>
      <c r="N83" s="30" t="s">
        <v>40</v>
      </c>
      <c r="O83" s="31" t="s">
        <v>40</v>
      </c>
      <c r="P83" s="31" t="s">
        <v>40</v>
      </c>
      <c r="Q83" s="30" t="s">
        <v>40</v>
      </c>
      <c r="R83" s="30" t="s">
        <v>40</v>
      </c>
      <c r="S83" s="30" t="s">
        <v>40</v>
      </c>
      <c r="T83" s="30" t="s">
        <v>40</v>
      </c>
      <c r="U83" s="30" t="s">
        <v>40</v>
      </c>
      <c r="V83" s="30" t="s">
        <v>40</v>
      </c>
      <c r="W83" s="30" t="s">
        <v>40</v>
      </c>
      <c r="X83" s="30" t="s">
        <v>40</v>
      </c>
      <c r="Y83" s="30" t="s">
        <v>40</v>
      </c>
    </row>
    <row r="84" spans="1:25" s="53" customFormat="1" ht="15.75" x14ac:dyDescent="0.25">
      <c r="A84" s="13" t="s">
        <v>197</v>
      </c>
      <c r="B84" s="17" t="s">
        <v>87</v>
      </c>
      <c r="C84" s="15" t="s">
        <v>39</v>
      </c>
      <c r="D84" s="30" t="s">
        <v>40</v>
      </c>
      <c r="E84" s="30" t="s">
        <v>40</v>
      </c>
      <c r="F84" s="30" t="s">
        <v>40</v>
      </c>
      <c r="G84" s="30" t="s">
        <v>40</v>
      </c>
      <c r="H84" s="30" t="s">
        <v>40</v>
      </c>
      <c r="I84" s="30" t="s">
        <v>40</v>
      </c>
      <c r="J84" s="30" t="s">
        <v>40</v>
      </c>
      <c r="K84" s="30" t="s">
        <v>40</v>
      </c>
      <c r="L84" s="30" t="s">
        <v>40</v>
      </c>
      <c r="M84" s="30" t="s">
        <v>40</v>
      </c>
      <c r="N84" s="30" t="s">
        <v>40</v>
      </c>
      <c r="O84" s="31">
        <f t="shared" ref="O84:P84" si="4">SUM(O85)</f>
        <v>0</v>
      </c>
      <c r="P84" s="31">
        <f t="shared" si="4"/>
        <v>12.39</v>
      </c>
      <c r="Q84" s="30" t="s">
        <v>40</v>
      </c>
      <c r="R84" s="30" t="s">
        <v>40</v>
      </c>
      <c r="S84" s="31" t="s">
        <v>40</v>
      </c>
      <c r="T84" s="31" t="s">
        <v>40</v>
      </c>
      <c r="U84" s="30" t="s">
        <v>40</v>
      </c>
      <c r="V84" s="30" t="s">
        <v>40</v>
      </c>
      <c r="W84" s="30" t="s">
        <v>40</v>
      </c>
      <c r="X84" s="30" t="s">
        <v>40</v>
      </c>
      <c r="Y84" s="30" t="s">
        <v>40</v>
      </c>
    </row>
    <row r="85" spans="1:25" s="53" customFormat="1" ht="15.75" x14ac:dyDescent="0.25">
      <c r="A85" s="13" t="s">
        <v>198</v>
      </c>
      <c r="B85" s="17" t="s">
        <v>42</v>
      </c>
      <c r="C85" s="15" t="s">
        <v>39</v>
      </c>
      <c r="D85" s="30" t="s">
        <v>40</v>
      </c>
      <c r="E85" s="30" t="s">
        <v>40</v>
      </c>
      <c r="F85" s="30" t="s">
        <v>40</v>
      </c>
      <c r="G85" s="30" t="s">
        <v>40</v>
      </c>
      <c r="H85" s="30" t="s">
        <v>40</v>
      </c>
      <c r="I85" s="30" t="s">
        <v>40</v>
      </c>
      <c r="J85" s="30" t="s">
        <v>40</v>
      </c>
      <c r="K85" s="30" t="s">
        <v>40</v>
      </c>
      <c r="L85" s="30" t="s">
        <v>40</v>
      </c>
      <c r="M85" s="30" t="s">
        <v>40</v>
      </c>
      <c r="N85" s="30" t="s">
        <v>40</v>
      </c>
      <c r="O85" s="31">
        <f>SUM(O86,O94)</f>
        <v>0</v>
      </c>
      <c r="P85" s="31">
        <f>SUM(P86,P94)</f>
        <v>12.39</v>
      </c>
      <c r="Q85" s="30" t="s">
        <v>40</v>
      </c>
      <c r="R85" s="30" t="s">
        <v>40</v>
      </c>
      <c r="S85" s="30" t="s">
        <v>40</v>
      </c>
      <c r="T85" s="30" t="s">
        <v>40</v>
      </c>
      <c r="U85" s="30" t="s">
        <v>40</v>
      </c>
      <c r="V85" s="30" t="s">
        <v>40</v>
      </c>
      <c r="W85" s="30" t="s">
        <v>40</v>
      </c>
      <c r="X85" s="30" t="s">
        <v>40</v>
      </c>
      <c r="Y85" s="30" t="s">
        <v>40</v>
      </c>
    </row>
    <row r="86" spans="1:25" s="53" customFormat="1" ht="31.5" x14ac:dyDescent="0.25">
      <c r="A86" s="13" t="s">
        <v>199</v>
      </c>
      <c r="B86" s="17" t="s">
        <v>43</v>
      </c>
      <c r="C86" s="15" t="s">
        <v>39</v>
      </c>
      <c r="D86" s="30" t="s">
        <v>40</v>
      </c>
      <c r="E86" s="30" t="s">
        <v>40</v>
      </c>
      <c r="F86" s="30" t="s">
        <v>40</v>
      </c>
      <c r="G86" s="30" t="s">
        <v>40</v>
      </c>
      <c r="H86" s="30" t="s">
        <v>40</v>
      </c>
      <c r="I86" s="30" t="s">
        <v>40</v>
      </c>
      <c r="J86" s="30" t="s">
        <v>40</v>
      </c>
      <c r="K86" s="30" t="s">
        <v>40</v>
      </c>
      <c r="L86" s="30" t="s">
        <v>40</v>
      </c>
      <c r="M86" s="30" t="s">
        <v>40</v>
      </c>
      <c r="N86" s="30" t="s">
        <v>40</v>
      </c>
      <c r="O86" s="31">
        <f t="shared" ref="O86:P86" si="5">SUM(O87,O88,O89,O90,O92)</f>
        <v>0</v>
      </c>
      <c r="P86" s="31">
        <f t="shared" si="5"/>
        <v>12.39</v>
      </c>
      <c r="Q86" s="30" t="s">
        <v>40</v>
      </c>
      <c r="R86" s="30" t="s">
        <v>40</v>
      </c>
      <c r="S86" s="30" t="s">
        <v>40</v>
      </c>
      <c r="T86" s="30" t="s">
        <v>40</v>
      </c>
      <c r="U86" s="30" t="s">
        <v>40</v>
      </c>
      <c r="V86" s="30" t="s">
        <v>40</v>
      </c>
      <c r="W86" s="30" t="s">
        <v>40</v>
      </c>
      <c r="X86" s="30" t="s">
        <v>40</v>
      </c>
      <c r="Y86" s="30" t="s">
        <v>40</v>
      </c>
    </row>
    <row r="87" spans="1:25" s="53" customFormat="1" ht="47.25" x14ac:dyDescent="0.25">
      <c r="A87" s="13" t="s">
        <v>200</v>
      </c>
      <c r="B87" s="17" t="s">
        <v>44</v>
      </c>
      <c r="C87" s="15" t="s">
        <v>39</v>
      </c>
      <c r="D87" s="30" t="s">
        <v>40</v>
      </c>
      <c r="E87" s="30" t="s">
        <v>40</v>
      </c>
      <c r="F87" s="30" t="s">
        <v>40</v>
      </c>
      <c r="G87" s="31" t="s">
        <v>40</v>
      </c>
      <c r="H87" s="30" t="s">
        <v>40</v>
      </c>
      <c r="I87" s="30" t="s">
        <v>40</v>
      </c>
      <c r="J87" s="30" t="s">
        <v>40</v>
      </c>
      <c r="K87" s="30" t="s">
        <v>40</v>
      </c>
      <c r="L87" s="30" t="s">
        <v>40</v>
      </c>
      <c r="M87" s="30" t="s">
        <v>40</v>
      </c>
      <c r="N87" s="30" t="s">
        <v>40</v>
      </c>
      <c r="O87" s="31" t="s">
        <v>40</v>
      </c>
      <c r="P87" s="31" t="s">
        <v>40</v>
      </c>
      <c r="Q87" s="30" t="s">
        <v>40</v>
      </c>
      <c r="R87" s="30" t="s">
        <v>40</v>
      </c>
      <c r="S87" s="30" t="s">
        <v>40</v>
      </c>
      <c r="T87" s="30" t="s">
        <v>40</v>
      </c>
      <c r="U87" s="30" t="s">
        <v>40</v>
      </c>
      <c r="V87" s="30" t="s">
        <v>40</v>
      </c>
      <c r="W87" s="30" t="s">
        <v>40</v>
      </c>
      <c r="X87" s="30" t="s">
        <v>40</v>
      </c>
      <c r="Y87" s="30" t="s">
        <v>40</v>
      </c>
    </row>
    <row r="88" spans="1:25" s="53" customFormat="1" ht="63" x14ac:dyDescent="0.25">
      <c r="A88" s="13" t="s">
        <v>201</v>
      </c>
      <c r="B88" s="17" t="s">
        <v>45</v>
      </c>
      <c r="C88" s="15" t="s">
        <v>39</v>
      </c>
      <c r="D88" s="30" t="s">
        <v>40</v>
      </c>
      <c r="E88" s="30" t="s">
        <v>40</v>
      </c>
      <c r="F88" s="30" t="s">
        <v>40</v>
      </c>
      <c r="G88" s="31" t="s">
        <v>40</v>
      </c>
      <c r="H88" s="30" t="s">
        <v>40</v>
      </c>
      <c r="I88" s="30" t="s">
        <v>40</v>
      </c>
      <c r="J88" s="30" t="s">
        <v>40</v>
      </c>
      <c r="K88" s="30" t="s">
        <v>40</v>
      </c>
      <c r="L88" s="30" t="s">
        <v>40</v>
      </c>
      <c r="M88" s="30" t="s">
        <v>40</v>
      </c>
      <c r="N88" s="30" t="s">
        <v>40</v>
      </c>
      <c r="O88" s="31" t="s">
        <v>40</v>
      </c>
      <c r="P88" s="31" t="s">
        <v>40</v>
      </c>
      <c r="Q88" s="30" t="s">
        <v>40</v>
      </c>
      <c r="R88" s="30" t="s">
        <v>40</v>
      </c>
      <c r="S88" s="30" t="s">
        <v>40</v>
      </c>
      <c r="T88" s="30" t="s">
        <v>40</v>
      </c>
      <c r="U88" s="30" t="s">
        <v>40</v>
      </c>
      <c r="V88" s="30" t="s">
        <v>40</v>
      </c>
      <c r="W88" s="30" t="s">
        <v>40</v>
      </c>
      <c r="X88" s="30" t="s">
        <v>40</v>
      </c>
      <c r="Y88" s="30" t="s">
        <v>40</v>
      </c>
    </row>
    <row r="89" spans="1:25" s="53" customFormat="1" ht="47.25" x14ac:dyDescent="0.25">
      <c r="A89" s="13" t="s">
        <v>202</v>
      </c>
      <c r="B89" s="17" t="s">
        <v>46</v>
      </c>
      <c r="C89" s="15" t="s">
        <v>39</v>
      </c>
      <c r="D89" s="30" t="s">
        <v>40</v>
      </c>
      <c r="E89" s="30" t="s">
        <v>40</v>
      </c>
      <c r="F89" s="30" t="s">
        <v>40</v>
      </c>
      <c r="G89" s="31" t="s">
        <v>40</v>
      </c>
      <c r="H89" s="30" t="s">
        <v>40</v>
      </c>
      <c r="I89" s="30" t="s">
        <v>40</v>
      </c>
      <c r="J89" s="30" t="s">
        <v>40</v>
      </c>
      <c r="K89" s="30" t="s">
        <v>40</v>
      </c>
      <c r="L89" s="30" t="s">
        <v>40</v>
      </c>
      <c r="M89" s="30" t="s">
        <v>40</v>
      </c>
      <c r="N89" s="30" t="s">
        <v>40</v>
      </c>
      <c r="O89" s="31" t="s">
        <v>40</v>
      </c>
      <c r="P89" s="31" t="s">
        <v>40</v>
      </c>
      <c r="Q89" s="30" t="s">
        <v>40</v>
      </c>
      <c r="R89" s="30" t="s">
        <v>40</v>
      </c>
      <c r="S89" s="30" t="s">
        <v>40</v>
      </c>
      <c r="T89" s="30" t="s">
        <v>40</v>
      </c>
      <c r="U89" s="30" t="s">
        <v>40</v>
      </c>
      <c r="V89" s="30" t="s">
        <v>40</v>
      </c>
      <c r="W89" s="30" t="s">
        <v>40</v>
      </c>
      <c r="X89" s="30" t="s">
        <v>40</v>
      </c>
      <c r="Y89" s="30" t="s">
        <v>40</v>
      </c>
    </row>
    <row r="90" spans="1:25" s="53" customFormat="1" ht="63" x14ac:dyDescent="0.25">
      <c r="A90" s="13" t="s">
        <v>203</v>
      </c>
      <c r="B90" s="17" t="s">
        <v>47</v>
      </c>
      <c r="C90" s="15" t="s">
        <v>39</v>
      </c>
      <c r="D90" s="30" t="s">
        <v>40</v>
      </c>
      <c r="E90" s="30" t="s">
        <v>40</v>
      </c>
      <c r="F90" s="30" t="s">
        <v>40</v>
      </c>
      <c r="G90" s="30" t="s">
        <v>40</v>
      </c>
      <c r="H90" s="30" t="s">
        <v>40</v>
      </c>
      <c r="I90" s="30" t="s">
        <v>40</v>
      </c>
      <c r="J90" s="30" t="s">
        <v>40</v>
      </c>
      <c r="K90" s="30" t="s">
        <v>40</v>
      </c>
      <c r="L90" s="30" t="s">
        <v>40</v>
      </c>
      <c r="M90" s="30" t="s">
        <v>40</v>
      </c>
      <c r="N90" s="30" t="s">
        <v>40</v>
      </c>
      <c r="O90" s="31" t="s">
        <v>40</v>
      </c>
      <c r="P90" s="31" t="s">
        <v>40</v>
      </c>
      <c r="Q90" s="30" t="s">
        <v>40</v>
      </c>
      <c r="R90" s="30" t="s">
        <v>40</v>
      </c>
      <c r="S90" s="30" t="s">
        <v>40</v>
      </c>
      <c r="T90" s="30" t="s">
        <v>40</v>
      </c>
      <c r="U90" s="30" t="s">
        <v>40</v>
      </c>
      <c r="V90" s="30" t="s">
        <v>40</v>
      </c>
      <c r="W90" s="30" t="s">
        <v>40</v>
      </c>
      <c r="X90" s="30" t="s">
        <v>40</v>
      </c>
      <c r="Y90" s="30" t="s">
        <v>40</v>
      </c>
    </row>
    <row r="91" spans="1:25" s="53" customFormat="1" ht="105" x14ac:dyDescent="0.25">
      <c r="A91" s="42" t="s">
        <v>203</v>
      </c>
      <c r="B91" s="43" t="s">
        <v>88</v>
      </c>
      <c r="C91" s="60" t="s">
        <v>89</v>
      </c>
      <c r="D91" s="104" t="s">
        <v>40</v>
      </c>
      <c r="E91" s="104" t="s">
        <v>40</v>
      </c>
      <c r="F91" s="104">
        <v>6</v>
      </c>
      <c r="G91" s="48">
        <v>8.58</v>
      </c>
      <c r="H91" s="35">
        <v>43099</v>
      </c>
      <c r="I91" s="104" t="s">
        <v>40</v>
      </c>
      <c r="J91" s="104" t="s">
        <v>40</v>
      </c>
      <c r="K91" s="104">
        <v>2017</v>
      </c>
      <c r="L91" s="104">
        <v>2017</v>
      </c>
      <c r="M91" s="102" t="s">
        <v>283</v>
      </c>
      <c r="N91" s="102" t="s">
        <v>215</v>
      </c>
      <c r="O91" s="48">
        <v>0</v>
      </c>
      <c r="P91" s="48">
        <v>1.59</v>
      </c>
      <c r="Q91" s="104" t="s">
        <v>116</v>
      </c>
      <c r="R91" s="104" t="s">
        <v>309</v>
      </c>
      <c r="S91" s="104" t="s">
        <v>117</v>
      </c>
      <c r="T91" s="104" t="s">
        <v>117</v>
      </c>
      <c r="U91" s="104" t="s">
        <v>40</v>
      </c>
      <c r="V91" s="104" t="s">
        <v>40</v>
      </c>
      <c r="W91" s="37">
        <v>2017</v>
      </c>
      <c r="X91" s="38" t="s">
        <v>91</v>
      </c>
      <c r="Y91" s="104" t="s">
        <v>40</v>
      </c>
    </row>
    <row r="92" spans="1:25" s="53" customFormat="1" ht="63" x14ac:dyDescent="0.25">
      <c r="A92" s="13" t="s">
        <v>204</v>
      </c>
      <c r="B92" s="17" t="s">
        <v>48</v>
      </c>
      <c r="C92" s="15" t="s">
        <v>39</v>
      </c>
      <c r="D92" s="30" t="s">
        <v>40</v>
      </c>
      <c r="E92" s="30" t="s">
        <v>40</v>
      </c>
      <c r="F92" s="30" t="s">
        <v>40</v>
      </c>
      <c r="G92" s="30" t="s">
        <v>40</v>
      </c>
      <c r="H92" s="30" t="s">
        <v>40</v>
      </c>
      <c r="I92" s="30" t="s">
        <v>40</v>
      </c>
      <c r="J92" s="30" t="s">
        <v>40</v>
      </c>
      <c r="K92" s="30" t="s">
        <v>40</v>
      </c>
      <c r="L92" s="30" t="s">
        <v>40</v>
      </c>
      <c r="M92" s="30" t="s">
        <v>40</v>
      </c>
      <c r="N92" s="30" t="s">
        <v>40</v>
      </c>
      <c r="O92" s="31">
        <f>SUM(O93)</f>
        <v>0</v>
      </c>
      <c r="P92" s="31">
        <f>SUM(P93)</f>
        <v>12.39</v>
      </c>
      <c r="Q92" s="31" t="s">
        <v>40</v>
      </c>
      <c r="R92" s="30" t="s">
        <v>40</v>
      </c>
      <c r="S92" s="30" t="s">
        <v>40</v>
      </c>
      <c r="T92" s="30" t="s">
        <v>40</v>
      </c>
      <c r="U92" s="30" t="s">
        <v>40</v>
      </c>
      <c r="V92" s="30" t="s">
        <v>40</v>
      </c>
      <c r="W92" s="30" t="s">
        <v>40</v>
      </c>
      <c r="X92" s="30" t="s">
        <v>40</v>
      </c>
      <c r="Y92" s="30" t="s">
        <v>40</v>
      </c>
    </row>
    <row r="93" spans="1:25" s="53" customFormat="1" ht="240" x14ac:dyDescent="0.25">
      <c r="A93" s="42" t="s">
        <v>204</v>
      </c>
      <c r="B93" s="43" t="s">
        <v>296</v>
      </c>
      <c r="C93" s="60" t="s">
        <v>90</v>
      </c>
      <c r="D93" s="104" t="s">
        <v>40</v>
      </c>
      <c r="E93" s="104" t="s">
        <v>40</v>
      </c>
      <c r="F93" s="104">
        <v>23</v>
      </c>
      <c r="G93" s="48">
        <v>69.88</v>
      </c>
      <c r="H93" s="35">
        <v>42551</v>
      </c>
      <c r="I93" s="104" t="s">
        <v>40</v>
      </c>
      <c r="J93" s="104" t="s">
        <v>40</v>
      </c>
      <c r="K93" s="104">
        <v>2026</v>
      </c>
      <c r="L93" s="104">
        <v>2026</v>
      </c>
      <c r="M93" s="102" t="s">
        <v>284</v>
      </c>
      <c r="N93" s="102" t="s">
        <v>216</v>
      </c>
      <c r="O93" s="48">
        <v>0</v>
      </c>
      <c r="P93" s="48">
        <v>12.39</v>
      </c>
      <c r="Q93" s="38" t="s">
        <v>217</v>
      </c>
      <c r="R93" s="104" t="s">
        <v>218</v>
      </c>
      <c r="S93" s="38" t="s">
        <v>259</v>
      </c>
      <c r="T93" s="38" t="s">
        <v>260</v>
      </c>
      <c r="U93" s="104" t="s">
        <v>40</v>
      </c>
      <c r="V93" s="104" t="s">
        <v>40</v>
      </c>
      <c r="W93" s="37">
        <v>2020</v>
      </c>
      <c r="X93" s="38" t="s">
        <v>339</v>
      </c>
      <c r="Y93" s="104" t="s">
        <v>40</v>
      </c>
    </row>
    <row r="94" spans="1:25" s="53" customFormat="1" ht="31.5" x14ac:dyDescent="0.25">
      <c r="A94" s="13" t="s">
        <v>205</v>
      </c>
      <c r="B94" s="17" t="s">
        <v>49</v>
      </c>
      <c r="C94" s="15" t="s">
        <v>39</v>
      </c>
      <c r="D94" s="104" t="s">
        <v>40</v>
      </c>
      <c r="E94" s="104" t="s">
        <v>40</v>
      </c>
      <c r="F94" s="104" t="s">
        <v>40</v>
      </c>
      <c r="G94" s="48" t="s">
        <v>40</v>
      </c>
      <c r="H94" s="104" t="s">
        <v>40</v>
      </c>
      <c r="I94" s="104" t="s">
        <v>40</v>
      </c>
      <c r="J94" s="104" t="s">
        <v>40</v>
      </c>
      <c r="K94" s="104" t="s">
        <v>40</v>
      </c>
      <c r="L94" s="104" t="s">
        <v>40</v>
      </c>
      <c r="M94" s="104" t="s">
        <v>40</v>
      </c>
      <c r="N94" s="104" t="s">
        <v>40</v>
      </c>
      <c r="O94" s="48" t="s">
        <v>40</v>
      </c>
      <c r="P94" s="48" t="s">
        <v>40</v>
      </c>
      <c r="Q94" s="104" t="s">
        <v>40</v>
      </c>
      <c r="R94" s="104" t="s">
        <v>40</v>
      </c>
      <c r="S94" s="104" t="s">
        <v>40</v>
      </c>
      <c r="T94" s="104" t="s">
        <v>40</v>
      </c>
      <c r="U94" s="104" t="s">
        <v>40</v>
      </c>
      <c r="V94" s="104" t="s">
        <v>40</v>
      </c>
      <c r="W94" s="104" t="s">
        <v>40</v>
      </c>
      <c r="X94" s="104" t="s">
        <v>40</v>
      </c>
      <c r="Y94" s="104" t="s">
        <v>40</v>
      </c>
    </row>
    <row r="95" spans="1:25" s="53" customFormat="1" x14ac:dyDescent="0.25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4"/>
      <c r="R95" s="2"/>
      <c r="S95" s="1"/>
      <c r="T95" s="1"/>
      <c r="U95" s="1"/>
      <c r="V95" s="1"/>
      <c r="W95" s="1"/>
      <c r="X95" s="1"/>
      <c r="Y95" s="1"/>
    </row>
    <row r="96" spans="1:25" s="53" customFormat="1" ht="15" customHeight="1" x14ac:dyDescent="0.25">
      <c r="A96" s="1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</row>
    <row r="97" spans="1:25" s="53" customFormat="1" ht="150.75" customHeight="1" x14ac:dyDescent="0.25">
      <c r="A97" s="1"/>
      <c r="B97" s="118"/>
      <c r="C97" s="118"/>
      <c r="D97" s="118"/>
      <c r="E97" s="118"/>
      <c r="F97" s="118"/>
      <c r="G97" s="118"/>
      <c r="H97" s="118"/>
      <c r="I97" s="118"/>
      <c r="J97" s="118"/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</row>
    <row r="98" spans="1:25" s="53" customFormat="1" x14ac:dyDescent="0.25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4"/>
      <c r="R98" s="2"/>
      <c r="S98" s="1"/>
      <c r="T98" s="1"/>
      <c r="U98" s="1"/>
      <c r="V98" s="1"/>
      <c r="W98" s="1"/>
      <c r="X98" s="1"/>
      <c r="Y98" s="1"/>
    </row>
    <row r="99" spans="1:25" s="53" customFormat="1" x14ac:dyDescent="0.25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4"/>
      <c r="R99" s="2"/>
      <c r="S99" s="1"/>
      <c r="T99" s="1"/>
      <c r="U99" s="1"/>
      <c r="V99" s="1"/>
      <c r="W99" s="1"/>
      <c r="X99" s="1"/>
      <c r="Y99" s="1"/>
    </row>
    <row r="100" spans="1:25" s="53" customFormat="1" x14ac:dyDescent="0.25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4"/>
      <c r="R100" s="2"/>
      <c r="S100" s="1"/>
      <c r="T100" s="1"/>
      <c r="U100" s="1"/>
      <c r="V100" s="1"/>
      <c r="W100" s="1"/>
      <c r="X100" s="1"/>
      <c r="Y100" s="1"/>
    </row>
    <row r="101" spans="1:25" s="53" customFormat="1" x14ac:dyDescent="0.25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4"/>
      <c r="R101" s="2"/>
      <c r="S101" s="1"/>
      <c r="T101" s="1"/>
      <c r="U101" s="1"/>
      <c r="V101" s="1"/>
      <c r="W101" s="1"/>
      <c r="X101" s="1"/>
      <c r="Y101" s="1"/>
    </row>
    <row r="102" spans="1:25" s="53" customFormat="1" x14ac:dyDescent="0.25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4"/>
      <c r="R102" s="2"/>
      <c r="S102" s="1"/>
      <c r="T102" s="1"/>
      <c r="U102" s="1"/>
      <c r="V102" s="1"/>
      <c r="W102" s="1"/>
      <c r="X102" s="1"/>
      <c r="Y102" s="1"/>
    </row>
    <row r="103" spans="1:25" s="53" customFormat="1" x14ac:dyDescent="0.25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4"/>
      <c r="R103" s="2"/>
      <c r="S103" s="1"/>
      <c r="T103" s="1"/>
      <c r="U103" s="1"/>
      <c r="V103" s="1"/>
      <c r="W103" s="1"/>
      <c r="X103" s="1"/>
      <c r="Y103" s="1"/>
    </row>
    <row r="104" spans="1:25" s="53" customFormat="1" x14ac:dyDescent="0.25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4"/>
      <c r="R104" s="2"/>
      <c r="S104" s="1"/>
      <c r="T104" s="1"/>
      <c r="U104" s="1"/>
      <c r="V104" s="1"/>
      <c r="W104" s="1"/>
      <c r="X104" s="1"/>
      <c r="Y104" s="1"/>
    </row>
    <row r="105" spans="1:25" s="53" customFormat="1" x14ac:dyDescent="0.25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4"/>
      <c r="R105" s="2"/>
      <c r="S105" s="1"/>
      <c r="T105" s="1"/>
      <c r="U105" s="1"/>
      <c r="V105" s="1"/>
      <c r="W105" s="1"/>
      <c r="X105" s="1"/>
      <c r="Y105" s="1"/>
    </row>
    <row r="106" spans="1:25" s="53" customForma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s="53" customForma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s="53" customForma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s="53" customForma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s="53" customForma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s="53" customForma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s="53" customForma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s="53" customForma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s="53" customForma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s="53" customForma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s="53" customForma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s="53" customForma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s="53" customForma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s="53" customForma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s="53" customForma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s="53" customForma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s="53" customForma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s="53" customForma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s="53" customForma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s="53" customForma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s="53" customForma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s="53" customForma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s="53" customForma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s="53" customForma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s="53" customForma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s="53" customForma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s="53" customForma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s="53" customForma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s="53" customForma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s="53" customForma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s="53" customForma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s="53" customForma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s="53" customForma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s="53" customForma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s="53" customForma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s="53" customForma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s="53" customForma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s="53" customForma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s="53" customForma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s="53" customForma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s="53" customForma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s="53" customForma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s="53" customForma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s="53" customForma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s="53" customForma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s="53" customForma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s="53" customForma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s="53" customForma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s="53" customForma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s="53" customForma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s="53" customForma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s="53" customForma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s="53" customForma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s="53" customForma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s="53" customForma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s="53" customForma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s="53" customForma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s="53" customForma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s="53" customForma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s="53" customForma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s="53" customForma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s="53" customForma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s="53" customForma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s="53" customForma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s="53" customForma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s="53" customForma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s="53" customForma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s="53" customForma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s="53" customForma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s="53" customForma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s="53" customForma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s="53" customForma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s="53" customForma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s="53" customForma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s="53" customForma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s="53" customForma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s="53" customForma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s="53" customForma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s="53" customForma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s="53" customForma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s="53" customForma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s="53" customForma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s="53" customForma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s="53" customForma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s="53" customForma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s="53" customForma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s="53" customForma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s="53" customForma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s="53" customForma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s="53" customForma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s="53" customForma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s="53" customForma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s="53" customForma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s="53" customForma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s="53" customForma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s="53" customForma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s="53" customForma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s="53" customForma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s="53" customForma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s="53" customForma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s="53" customForma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s="53" customForma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s="53" customForma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s="53" customForma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s="53" customForma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s="53" customForma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s="53" customForma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s="53" customForma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s="53" customForma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s="53" customForma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s="53" customForma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s="53" customForma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s="53" customForma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s="53" customForma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s="53" customForma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s="53" customForma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s="53" customForma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s="53" customForma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s="53" customForma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s="53" customForma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s="53" customForma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s="53" customForma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s="53" customForma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s="53" customForma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s="53" customForma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s="53" customForma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s="53" customForma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s="53" customForma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s="53" customForma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s="53" customForma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s="53" customForma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s="53" customForma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s="53" customForma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s="53" customForma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s="53" customForma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s="53" customForma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s="53" customForma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x14ac:dyDescent="0.2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1:25" x14ac:dyDescent="0.2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1:2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1:25" x14ac:dyDescent="0.2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1:25" x14ac:dyDescent="0.2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1:25" x14ac:dyDescent="0.2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1:25" x14ac:dyDescent="0.2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1:25" x14ac:dyDescent="0.2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1:25" x14ac:dyDescent="0.2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1:2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1:2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1:2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1:2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1:2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2:18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2:18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2:18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2:18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2:18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2:18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2:18" x14ac:dyDescent="0.25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2:18" x14ac:dyDescent="0.25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2:18" x14ac:dyDescent="0.2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2:18" x14ac:dyDescent="0.25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2:18" x14ac:dyDescent="0.25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2:18" x14ac:dyDescent="0.25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2:18" x14ac:dyDescent="0.2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2:18" x14ac:dyDescent="0.2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2:18" x14ac:dyDescent="0.2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2:18" x14ac:dyDescent="0.2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2:18" x14ac:dyDescent="0.2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2:18" x14ac:dyDescent="0.2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2:18" x14ac:dyDescent="0.2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2:18" x14ac:dyDescent="0.2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2:18" x14ac:dyDescent="0.2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2:18" x14ac:dyDescent="0.25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2:18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2:18" x14ac:dyDescent="0.25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2:18" x14ac:dyDescent="0.2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2:18" x14ac:dyDescent="0.2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2:18" x14ac:dyDescent="0.2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2:18" x14ac:dyDescent="0.2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2:18" x14ac:dyDescent="0.2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2:18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2:18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2:18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2:18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2:18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2:18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2:18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2:18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2:18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2:18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2:18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2:18" x14ac:dyDescent="0.2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2:18" x14ac:dyDescent="0.2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2:18" x14ac:dyDescent="0.2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2:18" x14ac:dyDescent="0.2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2:18" x14ac:dyDescent="0.2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2:18" x14ac:dyDescent="0.2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2:18" x14ac:dyDescent="0.2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2:18" x14ac:dyDescent="0.2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2:18" x14ac:dyDescent="0.2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2:18" x14ac:dyDescent="0.2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2:18" x14ac:dyDescent="0.2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2:18" x14ac:dyDescent="0.2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2:18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2:18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2:18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2:18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2:18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2:18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2:18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2:18" x14ac:dyDescent="0.2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2:18" x14ac:dyDescent="0.2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2:18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2:18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2:18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2:18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2:18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2:18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2:18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2:18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2:18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2:18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2:18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2:18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2:18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2:18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2:18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2:18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2:18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2:18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2:18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2:18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2:18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2:18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2:18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2:18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2:18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2:18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2:18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2:18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2:18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2:18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2:18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2:18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2:18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2:18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2:18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2:18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2:18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2:18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2:18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2:18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2:18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2:18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2:18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2:18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2:18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2:18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2:18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2:18" x14ac:dyDescent="0.2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2:18" x14ac:dyDescent="0.2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2:18" x14ac:dyDescent="0.2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2:18" x14ac:dyDescent="0.2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2:18" x14ac:dyDescent="0.2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2:18" x14ac:dyDescent="0.2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2:18" x14ac:dyDescent="0.2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2:18" x14ac:dyDescent="0.2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2:18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2:18" x14ac:dyDescent="0.2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2:18" x14ac:dyDescent="0.2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2:18" x14ac:dyDescent="0.2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2:18" x14ac:dyDescent="0.2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2:18" x14ac:dyDescent="0.2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2:18" x14ac:dyDescent="0.2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2:18" x14ac:dyDescent="0.2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2:18" x14ac:dyDescent="0.2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2:18" x14ac:dyDescent="0.2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2:18" x14ac:dyDescent="0.2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2:18" x14ac:dyDescent="0.2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2:18" x14ac:dyDescent="0.2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2:18" x14ac:dyDescent="0.2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2:18" x14ac:dyDescent="0.2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2:18" x14ac:dyDescent="0.2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2:18" x14ac:dyDescent="0.2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2:18" x14ac:dyDescent="0.2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2:18" x14ac:dyDescent="0.2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2:18" x14ac:dyDescent="0.2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2:18" x14ac:dyDescent="0.2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2:18" x14ac:dyDescent="0.2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2:18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2:18" x14ac:dyDescent="0.2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2:18" x14ac:dyDescent="0.2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2:18" x14ac:dyDescent="0.2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2:18" x14ac:dyDescent="0.2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2:18" x14ac:dyDescent="0.2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2:18" x14ac:dyDescent="0.2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2:18" x14ac:dyDescent="0.2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2:18" x14ac:dyDescent="0.2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2:18" x14ac:dyDescent="0.2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2:18" x14ac:dyDescent="0.2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2:18" x14ac:dyDescent="0.2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2:18" x14ac:dyDescent="0.2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2:18" x14ac:dyDescent="0.2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2:18" x14ac:dyDescent="0.2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2:18" x14ac:dyDescent="0.2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2:18" x14ac:dyDescent="0.2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2:18" x14ac:dyDescent="0.2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2:18" x14ac:dyDescent="0.2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2:18" x14ac:dyDescent="0.2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2:18" x14ac:dyDescent="0.2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2:18" x14ac:dyDescent="0.2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2:18" x14ac:dyDescent="0.2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2:18" x14ac:dyDescent="0.2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2:18" x14ac:dyDescent="0.2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2:18" x14ac:dyDescent="0.2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2:18" x14ac:dyDescent="0.2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2:18" x14ac:dyDescent="0.2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2:18" x14ac:dyDescent="0.2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2:18" x14ac:dyDescent="0.2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2:18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2:18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2:18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2:18" x14ac:dyDescent="0.2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2:18" x14ac:dyDescent="0.2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2:18" x14ac:dyDescent="0.2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2:18" x14ac:dyDescent="0.2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2:18" x14ac:dyDescent="0.2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2:18" x14ac:dyDescent="0.2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2:18" x14ac:dyDescent="0.2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2:18" x14ac:dyDescent="0.2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2:18" x14ac:dyDescent="0.2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2:18" x14ac:dyDescent="0.2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2:18" x14ac:dyDescent="0.2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2:18" x14ac:dyDescent="0.2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2:18" x14ac:dyDescent="0.2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2:18" x14ac:dyDescent="0.2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2:18" x14ac:dyDescent="0.2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2:18" x14ac:dyDescent="0.2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2:18" x14ac:dyDescent="0.2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2:18" x14ac:dyDescent="0.2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2:18" x14ac:dyDescent="0.2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2:18" x14ac:dyDescent="0.2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2:18" x14ac:dyDescent="0.2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2:18" x14ac:dyDescent="0.2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2:18" x14ac:dyDescent="0.2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2:18" x14ac:dyDescent="0.2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2:18" x14ac:dyDescent="0.2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2:18" x14ac:dyDescent="0.2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2:18" x14ac:dyDescent="0.2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2:18" x14ac:dyDescent="0.2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2:18" x14ac:dyDescent="0.2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2:18" x14ac:dyDescent="0.2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2:18" x14ac:dyDescent="0.2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2:18" x14ac:dyDescent="0.2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2:18" x14ac:dyDescent="0.2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2:18" x14ac:dyDescent="0.2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2:18" x14ac:dyDescent="0.2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2:18" x14ac:dyDescent="0.2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2:18" x14ac:dyDescent="0.2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2:18" x14ac:dyDescent="0.2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2:18" x14ac:dyDescent="0.2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2:18" x14ac:dyDescent="0.2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2:18" x14ac:dyDescent="0.2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2:18" x14ac:dyDescent="0.2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2:18" x14ac:dyDescent="0.2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2:18" x14ac:dyDescent="0.2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2:18" x14ac:dyDescent="0.2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2:18" x14ac:dyDescent="0.2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2:18" x14ac:dyDescent="0.2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2:18" x14ac:dyDescent="0.2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2:18" x14ac:dyDescent="0.2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2:18" x14ac:dyDescent="0.2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2:18" x14ac:dyDescent="0.2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2:18" x14ac:dyDescent="0.2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2:18" x14ac:dyDescent="0.2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2:18" x14ac:dyDescent="0.2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2:18" x14ac:dyDescent="0.2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2:18" x14ac:dyDescent="0.2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2:18" x14ac:dyDescent="0.2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2:18" x14ac:dyDescent="0.2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2:18" x14ac:dyDescent="0.2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2:18" x14ac:dyDescent="0.2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2:18" x14ac:dyDescent="0.2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2:18" x14ac:dyDescent="0.2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2:18" x14ac:dyDescent="0.2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2:18" x14ac:dyDescent="0.2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2:18" x14ac:dyDescent="0.2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2:18" x14ac:dyDescent="0.2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2:18" x14ac:dyDescent="0.2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2:18" x14ac:dyDescent="0.2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2:18" x14ac:dyDescent="0.2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2:18" x14ac:dyDescent="0.2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2:18" x14ac:dyDescent="0.2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2:18" x14ac:dyDescent="0.2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2:18" x14ac:dyDescent="0.2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2:18" x14ac:dyDescent="0.2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2:18" x14ac:dyDescent="0.2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2:18" x14ac:dyDescent="0.2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2:18" x14ac:dyDescent="0.2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2:18" x14ac:dyDescent="0.2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2:18" x14ac:dyDescent="0.2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2:18" x14ac:dyDescent="0.2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2:18" x14ac:dyDescent="0.2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2:18" x14ac:dyDescent="0.2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2:18" x14ac:dyDescent="0.2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2:18" x14ac:dyDescent="0.2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2:18" x14ac:dyDescent="0.2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2:18" x14ac:dyDescent="0.2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2:18" x14ac:dyDescent="0.2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2:18" x14ac:dyDescent="0.2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2:18" x14ac:dyDescent="0.2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2:18" x14ac:dyDescent="0.2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2:18" x14ac:dyDescent="0.2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2:18" x14ac:dyDescent="0.2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2:18" x14ac:dyDescent="0.2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2:18" x14ac:dyDescent="0.2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2:18" x14ac:dyDescent="0.2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2:18" x14ac:dyDescent="0.2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2:18" x14ac:dyDescent="0.2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2:18" x14ac:dyDescent="0.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2:18" x14ac:dyDescent="0.2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2:18" x14ac:dyDescent="0.2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2:18" x14ac:dyDescent="0.2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2:18" x14ac:dyDescent="0.2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2:18" x14ac:dyDescent="0.2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2:18" x14ac:dyDescent="0.2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2:18" x14ac:dyDescent="0.2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2:18" x14ac:dyDescent="0.2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2:18" x14ac:dyDescent="0.2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2:18" x14ac:dyDescent="0.2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2:18" x14ac:dyDescent="0.2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2:18" x14ac:dyDescent="0.2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2:18" x14ac:dyDescent="0.2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2:18" x14ac:dyDescent="0.2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2:18" x14ac:dyDescent="0.2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2:18" x14ac:dyDescent="0.2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2:18" x14ac:dyDescent="0.2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2:18" x14ac:dyDescent="0.2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2:18" x14ac:dyDescent="0.2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2:18" x14ac:dyDescent="0.2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2:18" x14ac:dyDescent="0.2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2:18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2:18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2:18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2:18" x14ac:dyDescent="0.2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2:18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2:18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2:18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2:18" x14ac:dyDescent="0.2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2:18" x14ac:dyDescent="0.2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2:18" x14ac:dyDescent="0.2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2:18" x14ac:dyDescent="0.2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2:18" x14ac:dyDescent="0.2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2:18" x14ac:dyDescent="0.2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2:18" x14ac:dyDescent="0.2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2:18" x14ac:dyDescent="0.2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2:18" x14ac:dyDescent="0.2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2:18" x14ac:dyDescent="0.2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2:18" x14ac:dyDescent="0.2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2:18" x14ac:dyDescent="0.2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2:18" x14ac:dyDescent="0.2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2:18" x14ac:dyDescent="0.2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2:18" x14ac:dyDescent="0.2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2:18" x14ac:dyDescent="0.2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2:18" x14ac:dyDescent="0.2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2:18" x14ac:dyDescent="0.2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2:18" x14ac:dyDescent="0.2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2:18" x14ac:dyDescent="0.2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2:18" x14ac:dyDescent="0.2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2:18" x14ac:dyDescent="0.2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2:18" x14ac:dyDescent="0.2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2:18" x14ac:dyDescent="0.2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2:18" x14ac:dyDescent="0.2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2:18" x14ac:dyDescent="0.25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2:18" x14ac:dyDescent="0.25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2:18" x14ac:dyDescent="0.25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2:18" x14ac:dyDescent="0.25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2:18" x14ac:dyDescent="0.25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2:18" x14ac:dyDescent="0.25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2:18" x14ac:dyDescent="0.2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2:18" x14ac:dyDescent="0.25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2:18" x14ac:dyDescent="0.25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2:18" x14ac:dyDescent="0.25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2:18" x14ac:dyDescent="0.25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2:18" x14ac:dyDescent="0.25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2:18" x14ac:dyDescent="0.25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2:18" x14ac:dyDescent="0.25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2:18" x14ac:dyDescent="0.25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2:18" x14ac:dyDescent="0.25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2:18" x14ac:dyDescent="0.25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2:18" x14ac:dyDescent="0.25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2:18" x14ac:dyDescent="0.25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2:18" x14ac:dyDescent="0.25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2:18" x14ac:dyDescent="0.25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2:18" x14ac:dyDescent="0.25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2:18" x14ac:dyDescent="0.25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2:18" x14ac:dyDescent="0.25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2:18" x14ac:dyDescent="0.25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2:18" x14ac:dyDescent="0.25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2:18" x14ac:dyDescent="0.25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2:18" x14ac:dyDescent="0.25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2:18" x14ac:dyDescent="0.25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2:18" x14ac:dyDescent="0.25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2:18" x14ac:dyDescent="0.25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2:18" x14ac:dyDescent="0.25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2:18" x14ac:dyDescent="0.25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2:18" x14ac:dyDescent="0.25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2:18" x14ac:dyDescent="0.25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2:18" x14ac:dyDescent="0.25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2:18" x14ac:dyDescent="0.25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2:18" x14ac:dyDescent="0.25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2:18" x14ac:dyDescent="0.25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2:18" x14ac:dyDescent="0.25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2:18" x14ac:dyDescent="0.25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2:18" x14ac:dyDescent="0.25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2:18" x14ac:dyDescent="0.25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2:18" x14ac:dyDescent="0.25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2:18" x14ac:dyDescent="0.25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2:18" x14ac:dyDescent="0.25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2:18" x14ac:dyDescent="0.25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2:18" x14ac:dyDescent="0.25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2:18" x14ac:dyDescent="0.25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2:18" x14ac:dyDescent="0.25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2:18" x14ac:dyDescent="0.25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2:18" x14ac:dyDescent="0.25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2:18" x14ac:dyDescent="0.25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2:18" x14ac:dyDescent="0.25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2:18" x14ac:dyDescent="0.25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2:18" x14ac:dyDescent="0.25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2:18" x14ac:dyDescent="0.25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2:18" x14ac:dyDescent="0.25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2:18" x14ac:dyDescent="0.25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2:18" x14ac:dyDescent="0.25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2:18" x14ac:dyDescent="0.25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2:18" x14ac:dyDescent="0.25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2:18" x14ac:dyDescent="0.25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2:18" x14ac:dyDescent="0.25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2:18" x14ac:dyDescent="0.25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2:18" x14ac:dyDescent="0.25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2:18" x14ac:dyDescent="0.25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2:18" x14ac:dyDescent="0.25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2:18" x14ac:dyDescent="0.25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2:18" x14ac:dyDescent="0.25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2:18" x14ac:dyDescent="0.25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2:18" x14ac:dyDescent="0.25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2:18" x14ac:dyDescent="0.25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2:18" x14ac:dyDescent="0.25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2:18" x14ac:dyDescent="0.25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2:18" x14ac:dyDescent="0.25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2:18" x14ac:dyDescent="0.25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2:18" x14ac:dyDescent="0.25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2:18" x14ac:dyDescent="0.25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2:18" x14ac:dyDescent="0.25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2:18" x14ac:dyDescent="0.25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2:18" x14ac:dyDescent="0.25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2:18" x14ac:dyDescent="0.25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2:18" x14ac:dyDescent="0.25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2:18" x14ac:dyDescent="0.25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2:18" x14ac:dyDescent="0.25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2:18" x14ac:dyDescent="0.25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2:18" x14ac:dyDescent="0.25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2:18" x14ac:dyDescent="0.25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2:18" x14ac:dyDescent="0.25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2:18" x14ac:dyDescent="0.25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2:18" x14ac:dyDescent="0.25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2:18" x14ac:dyDescent="0.25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2:18" x14ac:dyDescent="0.25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2:18" x14ac:dyDescent="0.25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2:18" x14ac:dyDescent="0.25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2:18" x14ac:dyDescent="0.25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2:18" x14ac:dyDescent="0.25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2:18" x14ac:dyDescent="0.25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2:18" x14ac:dyDescent="0.25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2:18" x14ac:dyDescent="0.25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2:18" x14ac:dyDescent="0.25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2:18" x14ac:dyDescent="0.25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2:18" x14ac:dyDescent="0.25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2:18" x14ac:dyDescent="0.25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2:18" x14ac:dyDescent="0.25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2:18" x14ac:dyDescent="0.25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2:18" x14ac:dyDescent="0.25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2:18" x14ac:dyDescent="0.25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2:18" x14ac:dyDescent="0.25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2:18" x14ac:dyDescent="0.25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2:18" x14ac:dyDescent="0.25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2:18" x14ac:dyDescent="0.25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2:18" x14ac:dyDescent="0.25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2:18" x14ac:dyDescent="0.25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2:18" x14ac:dyDescent="0.25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2:18" x14ac:dyDescent="0.25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2:18" x14ac:dyDescent="0.25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2:18" x14ac:dyDescent="0.25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2:18" x14ac:dyDescent="0.25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2:18" x14ac:dyDescent="0.25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2:18" x14ac:dyDescent="0.25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2:18" x14ac:dyDescent="0.25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2:18" x14ac:dyDescent="0.25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2:18" x14ac:dyDescent="0.25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2:18" x14ac:dyDescent="0.25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2:18" x14ac:dyDescent="0.25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2:18" x14ac:dyDescent="0.25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2:18" x14ac:dyDescent="0.25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2:18" x14ac:dyDescent="0.25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2:18" x14ac:dyDescent="0.25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2:18" x14ac:dyDescent="0.25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2:18" x14ac:dyDescent="0.25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2:18" x14ac:dyDescent="0.25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2:18" x14ac:dyDescent="0.25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2:18" x14ac:dyDescent="0.25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2:18" x14ac:dyDescent="0.25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2:18" x14ac:dyDescent="0.25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2:18" x14ac:dyDescent="0.25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2:18" x14ac:dyDescent="0.25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2:18" x14ac:dyDescent="0.25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2:18" x14ac:dyDescent="0.25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2:18" x14ac:dyDescent="0.25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2:18" x14ac:dyDescent="0.25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2:18" x14ac:dyDescent="0.25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2:18" x14ac:dyDescent="0.25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2:18" x14ac:dyDescent="0.25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2:18" x14ac:dyDescent="0.25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2:18" x14ac:dyDescent="0.25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2:18" x14ac:dyDescent="0.25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2:18" x14ac:dyDescent="0.25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2:18" x14ac:dyDescent="0.25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2:18" x14ac:dyDescent="0.25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2:18" x14ac:dyDescent="0.25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2:18" x14ac:dyDescent="0.25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2:18" x14ac:dyDescent="0.25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2:18" x14ac:dyDescent="0.25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2:18" x14ac:dyDescent="0.25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2:18" x14ac:dyDescent="0.25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2:18" x14ac:dyDescent="0.25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2:18" x14ac:dyDescent="0.25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2:18" x14ac:dyDescent="0.25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2:18" x14ac:dyDescent="0.25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2:18" x14ac:dyDescent="0.25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2:18" x14ac:dyDescent="0.25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2:18" x14ac:dyDescent="0.25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2:18" x14ac:dyDescent="0.25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2:18" x14ac:dyDescent="0.25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2:18" x14ac:dyDescent="0.25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2:18" x14ac:dyDescent="0.25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2:18" x14ac:dyDescent="0.25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2:18" x14ac:dyDescent="0.25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2:18" x14ac:dyDescent="0.25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2:18" x14ac:dyDescent="0.25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2:18" x14ac:dyDescent="0.25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2:18" x14ac:dyDescent="0.25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2:18" x14ac:dyDescent="0.25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2:18" x14ac:dyDescent="0.25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2:18" x14ac:dyDescent="0.25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2:18" x14ac:dyDescent="0.25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2:18" x14ac:dyDescent="0.25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2:18" x14ac:dyDescent="0.25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2:18" x14ac:dyDescent="0.25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2:18" x14ac:dyDescent="0.25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2:18" x14ac:dyDescent="0.25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2:18" x14ac:dyDescent="0.25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2:18" x14ac:dyDescent="0.25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2:18" x14ac:dyDescent="0.25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2:18" x14ac:dyDescent="0.25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2:18" x14ac:dyDescent="0.25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2:18" x14ac:dyDescent="0.25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2:18" x14ac:dyDescent="0.25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2:18" x14ac:dyDescent="0.25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2:18" x14ac:dyDescent="0.25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2:18" x14ac:dyDescent="0.25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2:18" x14ac:dyDescent="0.25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2:18" x14ac:dyDescent="0.25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2:18" x14ac:dyDescent="0.25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2:18" x14ac:dyDescent="0.25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2:18" x14ac:dyDescent="0.25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2:18" x14ac:dyDescent="0.25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2:18" x14ac:dyDescent="0.25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2:18" x14ac:dyDescent="0.25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2:18" x14ac:dyDescent="0.25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2:18" x14ac:dyDescent="0.25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2:18" x14ac:dyDescent="0.25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2:18" x14ac:dyDescent="0.25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2:18" x14ac:dyDescent="0.25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2:18" x14ac:dyDescent="0.25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2:18" x14ac:dyDescent="0.25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2:18" x14ac:dyDescent="0.25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2:18" x14ac:dyDescent="0.25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2:18" x14ac:dyDescent="0.25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2:18" x14ac:dyDescent="0.25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2:18" x14ac:dyDescent="0.25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  <row r="794" spans="2:18" x14ac:dyDescent="0.25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</row>
    <row r="795" spans="2:18" x14ac:dyDescent="0.25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</row>
    <row r="796" spans="2:18" x14ac:dyDescent="0.25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</row>
    <row r="797" spans="2:18" x14ac:dyDescent="0.25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</row>
    <row r="798" spans="2:18" x14ac:dyDescent="0.25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</row>
    <row r="799" spans="2:18" x14ac:dyDescent="0.25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</row>
    <row r="800" spans="2:18" x14ac:dyDescent="0.25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</row>
    <row r="801" spans="2:18" x14ac:dyDescent="0.25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</row>
    <row r="802" spans="2:18" x14ac:dyDescent="0.25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</row>
    <row r="803" spans="2:18" x14ac:dyDescent="0.25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</row>
    <row r="804" spans="2:18" x14ac:dyDescent="0.25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</row>
    <row r="805" spans="2:18" x14ac:dyDescent="0.25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</row>
    <row r="806" spans="2:18" x14ac:dyDescent="0.25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</row>
    <row r="807" spans="2:18" x14ac:dyDescent="0.25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</row>
    <row r="808" spans="2:18" x14ac:dyDescent="0.25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</row>
    <row r="809" spans="2:18" x14ac:dyDescent="0.25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</row>
    <row r="810" spans="2:18" x14ac:dyDescent="0.25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</row>
    <row r="811" spans="2:18" x14ac:dyDescent="0.25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</row>
    <row r="812" spans="2:18" x14ac:dyDescent="0.25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</row>
    <row r="813" spans="2:18" x14ac:dyDescent="0.25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</row>
    <row r="814" spans="2:18" x14ac:dyDescent="0.25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</row>
    <row r="815" spans="2:18" x14ac:dyDescent="0.25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</row>
    <row r="816" spans="2:18" x14ac:dyDescent="0.25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</row>
    <row r="817" spans="2:18" x14ac:dyDescent="0.25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</row>
    <row r="818" spans="2:18" x14ac:dyDescent="0.25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</row>
    <row r="819" spans="2:18" x14ac:dyDescent="0.25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</row>
    <row r="820" spans="2:18" x14ac:dyDescent="0.25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</row>
    <row r="821" spans="2:18" x14ac:dyDescent="0.25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</row>
    <row r="822" spans="2:18" x14ac:dyDescent="0.25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</row>
    <row r="823" spans="2:18" x14ac:dyDescent="0.25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</row>
    <row r="824" spans="2:18" x14ac:dyDescent="0.25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</row>
    <row r="825" spans="2:18" x14ac:dyDescent="0.25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</row>
    <row r="826" spans="2:18" x14ac:dyDescent="0.25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</row>
    <row r="827" spans="2:18" x14ac:dyDescent="0.25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</row>
    <row r="828" spans="2:18" x14ac:dyDescent="0.25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</row>
    <row r="829" spans="2:18" x14ac:dyDescent="0.25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</row>
    <row r="830" spans="2:18" x14ac:dyDescent="0.25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</row>
    <row r="831" spans="2:18" x14ac:dyDescent="0.25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</row>
    <row r="832" spans="2:18" x14ac:dyDescent="0.25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</row>
    <row r="833" spans="2:18" x14ac:dyDescent="0.25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</row>
    <row r="834" spans="2:18" x14ac:dyDescent="0.25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</row>
    <row r="835" spans="2:18" x14ac:dyDescent="0.25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</row>
    <row r="836" spans="2:18" x14ac:dyDescent="0.25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</row>
    <row r="837" spans="2:18" x14ac:dyDescent="0.25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</row>
    <row r="838" spans="2:18" x14ac:dyDescent="0.25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</row>
    <row r="839" spans="2:18" x14ac:dyDescent="0.25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</row>
    <row r="840" spans="2:18" x14ac:dyDescent="0.25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</row>
    <row r="841" spans="2:18" x14ac:dyDescent="0.25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</row>
    <row r="842" spans="2:18" x14ac:dyDescent="0.25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</row>
    <row r="843" spans="2:18" x14ac:dyDescent="0.25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</row>
    <row r="844" spans="2:18" x14ac:dyDescent="0.25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</row>
    <row r="845" spans="2:18" x14ac:dyDescent="0.25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</row>
    <row r="846" spans="2:18" x14ac:dyDescent="0.25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</row>
    <row r="847" spans="2:18" x14ac:dyDescent="0.25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</row>
    <row r="848" spans="2:18" x14ac:dyDescent="0.25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</row>
    <row r="849" spans="2:18" x14ac:dyDescent="0.25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</row>
    <row r="850" spans="2:18" x14ac:dyDescent="0.25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</row>
    <row r="851" spans="2:18" x14ac:dyDescent="0.25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</row>
    <row r="852" spans="2:18" x14ac:dyDescent="0.25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</row>
    <row r="853" spans="2:18" x14ac:dyDescent="0.25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</row>
    <row r="854" spans="2:18" x14ac:dyDescent="0.25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</row>
    <row r="855" spans="2:18" x14ac:dyDescent="0.25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</row>
    <row r="856" spans="2:18" x14ac:dyDescent="0.25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</row>
    <row r="857" spans="2:18" x14ac:dyDescent="0.25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</row>
    <row r="858" spans="2:18" x14ac:dyDescent="0.25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</row>
    <row r="859" spans="2:18" x14ac:dyDescent="0.25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</row>
    <row r="860" spans="2:18" x14ac:dyDescent="0.25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</row>
    <row r="861" spans="2:18" x14ac:dyDescent="0.25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</row>
    <row r="862" spans="2:18" x14ac:dyDescent="0.25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</row>
    <row r="863" spans="2:18" x14ac:dyDescent="0.25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</row>
    <row r="864" spans="2:18" x14ac:dyDescent="0.25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</row>
    <row r="865" spans="2:18" x14ac:dyDescent="0.25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</row>
    <row r="866" spans="2:18" x14ac:dyDescent="0.25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</row>
    <row r="867" spans="2:18" x14ac:dyDescent="0.25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</row>
    <row r="868" spans="2:18" x14ac:dyDescent="0.25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</row>
    <row r="869" spans="2:18" x14ac:dyDescent="0.25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</row>
    <row r="870" spans="2:18" x14ac:dyDescent="0.25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</row>
    <row r="871" spans="2:18" x14ac:dyDescent="0.25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</row>
    <row r="872" spans="2:18" x14ac:dyDescent="0.25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</row>
    <row r="873" spans="2:18" x14ac:dyDescent="0.25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</row>
    <row r="874" spans="2:18" x14ac:dyDescent="0.25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</row>
    <row r="875" spans="2:18" x14ac:dyDescent="0.25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</row>
    <row r="876" spans="2:18" x14ac:dyDescent="0.25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</row>
    <row r="877" spans="2:18" x14ac:dyDescent="0.25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</row>
    <row r="878" spans="2:18" x14ac:dyDescent="0.25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</row>
    <row r="879" spans="2:18" x14ac:dyDescent="0.25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</row>
    <row r="880" spans="2:18" x14ac:dyDescent="0.25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</row>
    <row r="881" spans="2:18" x14ac:dyDescent="0.25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</row>
    <row r="882" spans="2:18" x14ac:dyDescent="0.25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</row>
    <row r="883" spans="2:18" x14ac:dyDescent="0.25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</row>
    <row r="884" spans="2:18" x14ac:dyDescent="0.25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</row>
    <row r="885" spans="2:18" x14ac:dyDescent="0.25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</row>
    <row r="886" spans="2:18" x14ac:dyDescent="0.25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</row>
    <row r="887" spans="2:18" x14ac:dyDescent="0.25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</row>
    <row r="888" spans="2:18" x14ac:dyDescent="0.25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</row>
    <row r="889" spans="2:18" x14ac:dyDescent="0.25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</row>
    <row r="890" spans="2:18" x14ac:dyDescent="0.25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</row>
    <row r="891" spans="2:18" x14ac:dyDescent="0.25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</row>
    <row r="892" spans="2:18" x14ac:dyDescent="0.25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</row>
    <row r="893" spans="2:18" x14ac:dyDescent="0.25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</row>
    <row r="894" spans="2:18" x14ac:dyDescent="0.25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</row>
    <row r="895" spans="2:18" x14ac:dyDescent="0.25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</row>
    <row r="896" spans="2:18" x14ac:dyDescent="0.25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</row>
    <row r="897" spans="2:18" x14ac:dyDescent="0.25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</row>
    <row r="898" spans="2:18" x14ac:dyDescent="0.25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</row>
    <row r="899" spans="2:18" x14ac:dyDescent="0.25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</row>
    <row r="900" spans="2:18" x14ac:dyDescent="0.25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</row>
    <row r="901" spans="2:18" x14ac:dyDescent="0.25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</row>
    <row r="902" spans="2:18" x14ac:dyDescent="0.25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</row>
    <row r="903" spans="2:18" x14ac:dyDescent="0.25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</row>
    <row r="904" spans="2:18" x14ac:dyDescent="0.25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</row>
    <row r="905" spans="2:18" x14ac:dyDescent="0.25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</row>
    <row r="906" spans="2:18" x14ac:dyDescent="0.25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</row>
    <row r="907" spans="2:18" x14ac:dyDescent="0.25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</row>
    <row r="908" spans="2:18" x14ac:dyDescent="0.25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</row>
    <row r="909" spans="2:18" x14ac:dyDescent="0.25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</row>
    <row r="910" spans="2:18" x14ac:dyDescent="0.25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</row>
    <row r="911" spans="2:18" x14ac:dyDescent="0.25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</row>
    <row r="912" spans="2:18" x14ac:dyDescent="0.25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</row>
    <row r="913" spans="2:18" x14ac:dyDescent="0.25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</row>
    <row r="914" spans="2:18" x14ac:dyDescent="0.25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</row>
    <row r="915" spans="2:18" x14ac:dyDescent="0.25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</row>
    <row r="916" spans="2:18" x14ac:dyDescent="0.25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</row>
    <row r="917" spans="2:18" x14ac:dyDescent="0.25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</row>
    <row r="918" spans="2:18" x14ac:dyDescent="0.25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</row>
    <row r="919" spans="2:18" x14ac:dyDescent="0.25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</row>
    <row r="920" spans="2:18" x14ac:dyDescent="0.25"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</row>
    <row r="921" spans="2:18" x14ac:dyDescent="0.25"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</row>
    <row r="922" spans="2:18" x14ac:dyDescent="0.25"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</row>
    <row r="923" spans="2:18" x14ac:dyDescent="0.25"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</row>
    <row r="924" spans="2:18" x14ac:dyDescent="0.25"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</row>
    <row r="925" spans="2:18" x14ac:dyDescent="0.25"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</row>
    <row r="926" spans="2:18" x14ac:dyDescent="0.25"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</row>
    <row r="927" spans="2:18" x14ac:dyDescent="0.25"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</row>
    <row r="928" spans="2:18" x14ac:dyDescent="0.25"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</row>
    <row r="929" spans="2:18" x14ac:dyDescent="0.25"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</row>
    <row r="930" spans="2:18" x14ac:dyDescent="0.25"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</row>
    <row r="931" spans="2:18" x14ac:dyDescent="0.25"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</row>
    <row r="932" spans="2:18" x14ac:dyDescent="0.25"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</row>
    <row r="933" spans="2:18" x14ac:dyDescent="0.25"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</row>
    <row r="934" spans="2:18" x14ac:dyDescent="0.25"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</row>
    <row r="935" spans="2:18" x14ac:dyDescent="0.25"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</row>
    <row r="936" spans="2:18" x14ac:dyDescent="0.25"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</row>
    <row r="937" spans="2:18" x14ac:dyDescent="0.25"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</row>
    <row r="938" spans="2:18" x14ac:dyDescent="0.25"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</row>
    <row r="939" spans="2:18" x14ac:dyDescent="0.25"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</row>
    <row r="940" spans="2:18" x14ac:dyDescent="0.25"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</row>
    <row r="941" spans="2:18" x14ac:dyDescent="0.25"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</row>
    <row r="942" spans="2:18" x14ac:dyDescent="0.25"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</row>
    <row r="943" spans="2:18" x14ac:dyDescent="0.25"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</row>
    <row r="944" spans="2:18" x14ac:dyDescent="0.25"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</row>
    <row r="945" spans="2:18" x14ac:dyDescent="0.25"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</row>
    <row r="946" spans="2:18" x14ac:dyDescent="0.25"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</row>
    <row r="947" spans="2:18" x14ac:dyDescent="0.25"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</row>
    <row r="948" spans="2:18" x14ac:dyDescent="0.25"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</row>
    <row r="949" spans="2:18" x14ac:dyDescent="0.25"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</row>
    <row r="950" spans="2:18" x14ac:dyDescent="0.25"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</row>
    <row r="951" spans="2:18" x14ac:dyDescent="0.25"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</row>
    <row r="952" spans="2:18" x14ac:dyDescent="0.25"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</row>
    <row r="953" spans="2:18" x14ac:dyDescent="0.25"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</row>
    <row r="954" spans="2:18" x14ac:dyDescent="0.25"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</row>
    <row r="955" spans="2:18" x14ac:dyDescent="0.25"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</row>
    <row r="956" spans="2:18" x14ac:dyDescent="0.25"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</row>
    <row r="957" spans="2:18" x14ac:dyDescent="0.25"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</row>
    <row r="958" spans="2:18" x14ac:dyDescent="0.25"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</row>
    <row r="959" spans="2:18" x14ac:dyDescent="0.25"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</row>
    <row r="960" spans="2:18" x14ac:dyDescent="0.25"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</row>
    <row r="961" spans="2:18" x14ac:dyDescent="0.25"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</row>
    <row r="962" spans="2:18" x14ac:dyDescent="0.25"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</row>
    <row r="963" spans="2:18" x14ac:dyDescent="0.25"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</row>
    <row r="964" spans="2:18" x14ac:dyDescent="0.25"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</row>
    <row r="965" spans="2:18" x14ac:dyDescent="0.25"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</row>
    <row r="966" spans="2:18" x14ac:dyDescent="0.25"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</row>
    <row r="967" spans="2:18" x14ac:dyDescent="0.25"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</row>
    <row r="968" spans="2:18" x14ac:dyDescent="0.25"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spans="2:18" x14ac:dyDescent="0.25"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spans="2:18" x14ac:dyDescent="0.25"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spans="2:18" x14ac:dyDescent="0.25"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spans="2:18" x14ac:dyDescent="0.25"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spans="2:18" x14ac:dyDescent="0.25"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</row>
    <row r="974" spans="2:18" x14ac:dyDescent="0.25"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</row>
    <row r="975" spans="2:18" x14ac:dyDescent="0.25"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</row>
    <row r="976" spans="2:18" x14ac:dyDescent="0.25"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</row>
    <row r="977" spans="2:18" x14ac:dyDescent="0.25"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</row>
    <row r="978" spans="2:18" x14ac:dyDescent="0.25"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</row>
    <row r="979" spans="2:18" x14ac:dyDescent="0.25"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</row>
    <row r="980" spans="2:18" x14ac:dyDescent="0.25"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</row>
    <row r="981" spans="2:18" x14ac:dyDescent="0.25"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</row>
    <row r="982" spans="2:18" x14ac:dyDescent="0.25"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</row>
    <row r="983" spans="2:18" x14ac:dyDescent="0.25"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</row>
    <row r="984" spans="2:18" x14ac:dyDescent="0.25"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</row>
    <row r="985" spans="2:18" x14ac:dyDescent="0.25"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</row>
    <row r="986" spans="2:18" x14ac:dyDescent="0.25"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</row>
    <row r="987" spans="2:18" x14ac:dyDescent="0.25"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</row>
    <row r="988" spans="2:18" x14ac:dyDescent="0.25"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</row>
    <row r="989" spans="2:18" x14ac:dyDescent="0.25"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</row>
    <row r="990" spans="2:18" x14ac:dyDescent="0.25"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</row>
    <row r="991" spans="2:18" x14ac:dyDescent="0.25"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</row>
    <row r="992" spans="2:18" x14ac:dyDescent="0.25"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</row>
    <row r="993" spans="2:18" x14ac:dyDescent="0.25"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</row>
    <row r="994" spans="2:18" x14ac:dyDescent="0.25"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</row>
    <row r="995" spans="2:18" x14ac:dyDescent="0.25"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</row>
    <row r="996" spans="2:18" x14ac:dyDescent="0.25"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</row>
    <row r="997" spans="2:18" x14ac:dyDescent="0.25"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</row>
    <row r="998" spans="2:18" x14ac:dyDescent="0.25"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</row>
    <row r="999" spans="2:18" x14ac:dyDescent="0.25"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</row>
    <row r="1000" spans="2:18" x14ac:dyDescent="0.25"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</row>
    <row r="1001" spans="2:18" x14ac:dyDescent="0.25"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</row>
    <row r="1002" spans="2:18" x14ac:dyDescent="0.25"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</row>
    <row r="1003" spans="2:18" x14ac:dyDescent="0.25"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</row>
    <row r="1004" spans="2:18" x14ac:dyDescent="0.25"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</row>
    <row r="1005" spans="2:18" x14ac:dyDescent="0.25"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</row>
    <row r="1006" spans="2:18" x14ac:dyDescent="0.25"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</row>
    <row r="1007" spans="2:18" x14ac:dyDescent="0.25"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</row>
    <row r="1008" spans="2:18" x14ac:dyDescent="0.25"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</row>
    <row r="1009" spans="2:18" x14ac:dyDescent="0.25"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</row>
    <row r="1010" spans="2:18" x14ac:dyDescent="0.25"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</row>
    <row r="1011" spans="2:18" x14ac:dyDescent="0.25"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</row>
    <row r="1012" spans="2:18" x14ac:dyDescent="0.25"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</row>
    <row r="1013" spans="2:18" x14ac:dyDescent="0.25"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</row>
    <row r="1014" spans="2:18" x14ac:dyDescent="0.25"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</row>
    <row r="1015" spans="2:18" x14ac:dyDescent="0.25"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</row>
    <row r="1016" spans="2:18" x14ac:dyDescent="0.25"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</row>
    <row r="1017" spans="2:18" x14ac:dyDescent="0.25"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</row>
    <row r="1018" spans="2:18" x14ac:dyDescent="0.25"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</row>
    <row r="1019" spans="2:18" x14ac:dyDescent="0.25"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</row>
    <row r="1020" spans="2:18" x14ac:dyDescent="0.25"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</row>
    <row r="1021" spans="2:18" x14ac:dyDescent="0.25"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</row>
    <row r="1022" spans="2:18" x14ac:dyDescent="0.25"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</row>
    <row r="1023" spans="2:18" x14ac:dyDescent="0.25"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</row>
    <row r="1024" spans="2:18" x14ac:dyDescent="0.25"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</row>
    <row r="1025" spans="2:18" x14ac:dyDescent="0.25"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</row>
    <row r="1026" spans="2:18" x14ac:dyDescent="0.25"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</row>
    <row r="1027" spans="2:18" x14ac:dyDescent="0.25"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</row>
    <row r="1028" spans="2:18" x14ac:dyDescent="0.25"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</row>
    <row r="1029" spans="2:18" x14ac:dyDescent="0.25"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</row>
    <row r="1030" spans="2:18" x14ac:dyDescent="0.25"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</row>
    <row r="1031" spans="2:18" x14ac:dyDescent="0.25"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</row>
    <row r="1032" spans="2:18" x14ac:dyDescent="0.25"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</row>
    <row r="1033" spans="2:18" x14ac:dyDescent="0.25"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</row>
    <row r="1034" spans="2:18" x14ac:dyDescent="0.25"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</row>
    <row r="1035" spans="2:18" x14ac:dyDescent="0.25"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</row>
    <row r="1036" spans="2:18" x14ac:dyDescent="0.25"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</row>
    <row r="1037" spans="2:18" x14ac:dyDescent="0.25"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</row>
    <row r="1038" spans="2:18" x14ac:dyDescent="0.25"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</row>
    <row r="1039" spans="2:18" x14ac:dyDescent="0.25"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</row>
    <row r="1040" spans="2:18" x14ac:dyDescent="0.25"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</row>
    <row r="1041" spans="2:18" x14ac:dyDescent="0.25"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</row>
    <row r="1042" spans="2:18" x14ac:dyDescent="0.25"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</row>
    <row r="1043" spans="2:18" x14ac:dyDescent="0.25"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</row>
    <row r="1044" spans="2:18" x14ac:dyDescent="0.25"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</row>
    <row r="1045" spans="2:18" x14ac:dyDescent="0.25"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</row>
    <row r="1046" spans="2:18" x14ac:dyDescent="0.25"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</row>
    <row r="1047" spans="2:18" x14ac:dyDescent="0.25"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</row>
    <row r="1048" spans="2:18" x14ac:dyDescent="0.25"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</row>
    <row r="1049" spans="2:18" x14ac:dyDescent="0.25"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</row>
    <row r="1050" spans="2:18" x14ac:dyDescent="0.25"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</row>
    <row r="1051" spans="2:18" x14ac:dyDescent="0.25"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</row>
    <row r="1052" spans="2:18" x14ac:dyDescent="0.25"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</row>
    <row r="1053" spans="2:18" x14ac:dyDescent="0.25"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</row>
    <row r="1054" spans="2:18" x14ac:dyDescent="0.25"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</row>
    <row r="1055" spans="2:18" x14ac:dyDescent="0.25"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</row>
    <row r="1056" spans="2:18" x14ac:dyDescent="0.25"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</row>
    <row r="1057" spans="2:18" x14ac:dyDescent="0.25"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</row>
    <row r="1058" spans="2:18" x14ac:dyDescent="0.25"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</row>
    <row r="1059" spans="2:18" x14ac:dyDescent="0.25"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</row>
    <row r="1060" spans="2:18" x14ac:dyDescent="0.25"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</row>
    <row r="1061" spans="2:18" x14ac:dyDescent="0.25"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</row>
    <row r="1062" spans="2:18" x14ac:dyDescent="0.25"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</row>
    <row r="1063" spans="2:18" x14ac:dyDescent="0.25"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</row>
    <row r="1064" spans="2:18" x14ac:dyDescent="0.25"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</row>
    <row r="1065" spans="2:18" x14ac:dyDescent="0.25"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</row>
    <row r="1066" spans="2:18" x14ac:dyDescent="0.25"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</row>
    <row r="1067" spans="2:18" x14ac:dyDescent="0.25"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</row>
    <row r="1068" spans="2:18" x14ac:dyDescent="0.25"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</row>
    <row r="1069" spans="2:18" x14ac:dyDescent="0.25"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</row>
    <row r="1070" spans="2:18" x14ac:dyDescent="0.25"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</row>
    <row r="1071" spans="2:18" x14ac:dyDescent="0.25"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</row>
    <row r="1072" spans="2:18" x14ac:dyDescent="0.25"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</row>
    <row r="1073" spans="2:18" x14ac:dyDescent="0.25"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</row>
    <row r="1074" spans="2:18" x14ac:dyDescent="0.25"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</row>
    <row r="1075" spans="2:18" x14ac:dyDescent="0.25"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</row>
    <row r="1076" spans="2:18" x14ac:dyDescent="0.25"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</row>
    <row r="1077" spans="2:18" x14ac:dyDescent="0.25"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</row>
    <row r="1078" spans="2:18" x14ac:dyDescent="0.25"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</row>
    <row r="1079" spans="2:18" x14ac:dyDescent="0.25"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</row>
    <row r="1080" spans="2:18" x14ac:dyDescent="0.25"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</row>
    <row r="1081" spans="2:18" x14ac:dyDescent="0.25"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</row>
    <row r="1082" spans="2:18" x14ac:dyDescent="0.25"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</row>
    <row r="1083" spans="2:18" x14ac:dyDescent="0.25"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</row>
    <row r="1084" spans="2:18" x14ac:dyDescent="0.25"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</row>
    <row r="1085" spans="2:18" x14ac:dyDescent="0.25"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</row>
    <row r="1086" spans="2:18" x14ac:dyDescent="0.25"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</row>
    <row r="1087" spans="2:18" x14ac:dyDescent="0.25"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</row>
    <row r="1088" spans="2:18" x14ac:dyDescent="0.25"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</row>
    <row r="1089" spans="2:18" x14ac:dyDescent="0.25"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</row>
    <row r="1090" spans="2:18" x14ac:dyDescent="0.25"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</row>
    <row r="1091" spans="2:18" x14ac:dyDescent="0.25"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</row>
    <row r="1092" spans="2:18" x14ac:dyDescent="0.25"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</row>
    <row r="1093" spans="2:18" x14ac:dyDescent="0.25"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</row>
    <row r="1094" spans="2:18" x14ac:dyDescent="0.25"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</row>
    <row r="1095" spans="2:18" x14ac:dyDescent="0.25"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</row>
    <row r="1096" spans="2:18" x14ac:dyDescent="0.25"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</row>
    <row r="1097" spans="2:18" x14ac:dyDescent="0.25"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</row>
    <row r="1098" spans="2:18" x14ac:dyDescent="0.25"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</row>
    <row r="1099" spans="2:18" x14ac:dyDescent="0.25"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</row>
    <row r="1100" spans="2:18" x14ac:dyDescent="0.25"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</row>
    <row r="1101" spans="2:18" x14ac:dyDescent="0.25"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</row>
    <row r="1102" spans="2:18" x14ac:dyDescent="0.25"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</row>
    <row r="1103" spans="2:18" x14ac:dyDescent="0.25"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</row>
    <row r="1104" spans="2:18" x14ac:dyDescent="0.25"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</row>
    <row r="1105" spans="2:18" x14ac:dyDescent="0.25"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</row>
    <row r="1106" spans="2:18" x14ac:dyDescent="0.25"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</row>
    <row r="1107" spans="2:18" x14ac:dyDescent="0.25"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</row>
    <row r="1108" spans="2:18" x14ac:dyDescent="0.25"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</row>
    <row r="1109" spans="2:18" x14ac:dyDescent="0.25"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</row>
    <row r="1110" spans="2:18" x14ac:dyDescent="0.25"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</row>
    <row r="1111" spans="2:18" x14ac:dyDescent="0.25"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</row>
    <row r="1112" spans="2:18" x14ac:dyDescent="0.25"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</row>
    <row r="1113" spans="2:18" x14ac:dyDescent="0.25"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</row>
    <row r="1114" spans="2:18" x14ac:dyDescent="0.25"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</row>
    <row r="1115" spans="2:18" x14ac:dyDescent="0.25"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</row>
    <row r="1116" spans="2:18" x14ac:dyDescent="0.25"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</row>
    <row r="1117" spans="2:18" x14ac:dyDescent="0.25"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</row>
    <row r="1118" spans="2:18" x14ac:dyDescent="0.25"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</row>
    <row r="1119" spans="2:18" x14ac:dyDescent="0.25"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</row>
    <row r="1120" spans="2:18" x14ac:dyDescent="0.25"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</row>
    <row r="1121" spans="2:18" x14ac:dyDescent="0.25"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</row>
    <row r="1122" spans="2:18" x14ac:dyDescent="0.25"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</row>
    <row r="1123" spans="2:18" x14ac:dyDescent="0.25"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</row>
    <row r="1124" spans="2:18" x14ac:dyDescent="0.25"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</row>
    <row r="1125" spans="2:18" x14ac:dyDescent="0.25"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</row>
    <row r="1126" spans="2:18" x14ac:dyDescent="0.25"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</row>
    <row r="1127" spans="2:18" x14ac:dyDescent="0.25"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</row>
    <row r="1128" spans="2:18" x14ac:dyDescent="0.25"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</row>
    <row r="1129" spans="2:18" x14ac:dyDescent="0.25"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</row>
    <row r="1130" spans="2:18" x14ac:dyDescent="0.25"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</row>
    <row r="1131" spans="2:18" x14ac:dyDescent="0.25"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</row>
    <row r="1132" spans="2:18" x14ac:dyDescent="0.25"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</row>
    <row r="1133" spans="2:18" x14ac:dyDescent="0.25"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</row>
    <row r="1134" spans="2:18" x14ac:dyDescent="0.25"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</row>
    <row r="1135" spans="2:18" x14ac:dyDescent="0.25"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</row>
  </sheetData>
  <mergeCells count="33">
    <mergeCell ref="W11:X11"/>
    <mergeCell ref="Y11:Y13"/>
    <mergeCell ref="U12:V12"/>
    <mergeCell ref="W12:W13"/>
    <mergeCell ref="X12:X13"/>
    <mergeCell ref="A4:Y4"/>
    <mergeCell ref="A5:L5"/>
    <mergeCell ref="A6:Y6"/>
    <mergeCell ref="A7:Y7"/>
    <mergeCell ref="A8:L8"/>
    <mergeCell ref="A9:Y9"/>
    <mergeCell ref="B97:Y97"/>
    <mergeCell ref="B96:Y96"/>
    <mergeCell ref="H12:H13"/>
    <mergeCell ref="I12:J12"/>
    <mergeCell ref="K12:K13"/>
    <mergeCell ref="L12:L13"/>
    <mergeCell ref="C11:C13"/>
    <mergeCell ref="S12:T12"/>
    <mergeCell ref="M11:P11"/>
    <mergeCell ref="Q11:Q13"/>
    <mergeCell ref="R11:R13"/>
    <mergeCell ref="S11:V11"/>
    <mergeCell ref="M12:M13"/>
    <mergeCell ref="N12:N13"/>
    <mergeCell ref="O12:P12"/>
    <mergeCell ref="D11:F11"/>
    <mergeCell ref="A11:A13"/>
    <mergeCell ref="B11:B13"/>
    <mergeCell ref="H11:L11"/>
    <mergeCell ref="D12:E12"/>
    <mergeCell ref="F12:F13"/>
    <mergeCell ref="G11:G13"/>
  </mergeCells>
  <hyperlinks>
    <hyperlink ref="X80" r:id="rId1" tooltip="281_05.09.2014.rar" display="http://old.sakha.gov.ru/sites/default/files/page/files/2014_07/118/281_05.09.2014.rar"/>
  </hyperlinks>
  <pageMargins left="0.11811023622047245" right="0.11811023622047245" top="0.74803149606299213" bottom="0.74803149606299213" header="0.31496062992125984" footer="0.31496062992125984"/>
  <pageSetup paperSize="9" scale="1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2018-07-11T06:21:58Z</dcterms:modified>
</cp:coreProperties>
</file>